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firstSheet="7" activeTab="10"/>
  </bookViews>
  <sheets>
    <sheet name="ปก" sheetId="1" r:id="rId1"/>
    <sheet name="คำนำ" sheetId="2" r:id="rId2"/>
    <sheet name="จำนวนนักเรียนรายโรงเรียน" sheetId="3" r:id="rId3"/>
    <sheet name="รวมนักเรียน" sheetId="4" r:id="rId4"/>
    <sheet name="รายอำเภอ" sheetId="5" r:id="rId5"/>
    <sheet name="ชั้นที่เปิดสอน" sheetId="6" r:id="rId6"/>
    <sheet name="ขนาดโรงเรียน 4 ขนาด" sheetId="7" r:id="rId7"/>
    <sheet name="ขนาดโรงเรียน 7 ขนาด" sheetId="8" r:id="rId8"/>
    <sheet name="ขยายโอกาส" sheetId="9" r:id="rId9"/>
    <sheet name="ผู้บริหารโรงเรียน" sheetId="10" r:id="rId10"/>
    <sheet name="ธุรการโรงเรียน" sheetId="11" r:id="rId11"/>
    <sheet name="รหัสโรงเรียน" sheetId="12" r:id="rId12"/>
    <sheet name="คณะผู้จัดทำ" sheetId="13" r:id="rId13"/>
  </sheets>
  <definedNames>
    <definedName name="_xlnm.Print_Titles" localSheetId="2">'จำนวนนักเรียนรายโรงเรียน'!$A:$C,'จำนวนนักเรียนรายโรงเรียน'!$1:$4</definedName>
    <definedName name="_xlnm.Print_Titles" localSheetId="9">'ผู้บริหารโรงเรียน'!$A:$A,'ผู้บริหารโรงเรียน'!$1:$2</definedName>
    <definedName name="_xlnm.Print_Titles" localSheetId="11">'รหัสโรงเรียน'!$1:$3</definedName>
  </definedNames>
  <calcPr fullCalcOnLoad="1"/>
</workbook>
</file>

<file path=xl/sharedStrings.xml><?xml version="1.0" encoding="utf-8"?>
<sst xmlns="http://schemas.openxmlformats.org/spreadsheetml/2006/main" count="4249" uniqueCount="2393">
  <si>
    <t>รหัสโรงเรียน</t>
  </si>
  <si>
    <t>ชื่อโรงเรียน</t>
  </si>
  <si>
    <t>วัดกลางแดด</t>
  </si>
  <si>
    <t>บ้านบ่อดินสอพอง</t>
  </si>
  <si>
    <t>วัดเกรียงไกรเหนือ</t>
  </si>
  <si>
    <t>วัดเกรียงไกร(โพธิ์ประสิทธิ์)</t>
  </si>
  <si>
    <t>วัดชุมนุมสงฆ์(มงคลประชานุกูล)</t>
  </si>
  <si>
    <t>วัดวังยาง</t>
  </si>
  <si>
    <t>ชุมชนวัดเกาะหงษ์(นิโรธธรรมรังสรรค์)</t>
  </si>
  <si>
    <t>วัดตะเคียนเลื่อน(รังสีวุฒากาสอุปถัมภ์)</t>
  </si>
  <si>
    <t>วัดท่าทอง</t>
  </si>
  <si>
    <t>อนุบาลนครสวรรค์</t>
  </si>
  <si>
    <t>วัดวังไผ่</t>
  </si>
  <si>
    <t>วัดศรีสวรรค์สังฆาราม</t>
  </si>
  <si>
    <t>วัดหัวถนน</t>
  </si>
  <si>
    <t>โรงเรียนวัดท่าล้อ</t>
  </si>
  <si>
    <t>วัดนิเวศวุฒาราม</t>
  </si>
  <si>
    <t>วัดยางงาม(ประชาพัฒนา)</t>
  </si>
  <si>
    <t>บ้านคุ้งวารี</t>
  </si>
  <si>
    <t>ชุมชนวัดบ้านแก่ง</t>
  </si>
  <si>
    <t>วัดเกาะแก้ว</t>
  </si>
  <si>
    <t>วัดบ้านมะเกลือ</t>
  </si>
  <si>
    <t>บ้านสระงาม</t>
  </si>
  <si>
    <t>วัดบึงน้ำใส</t>
  </si>
  <si>
    <t>วัดคลองคาง(แดงประชานุกูล)</t>
  </si>
  <si>
    <t>ศิริราษฎร์สามัคคี</t>
  </si>
  <si>
    <t>อนุบาลเมืองนครสวรรค์(เขากบวิวรณ์สุขวิทยา)</t>
  </si>
  <si>
    <t>วัดพระนอน</t>
  </si>
  <si>
    <t>วัดบ้านไร่</t>
  </si>
  <si>
    <t>วัดรังงาม</t>
  </si>
  <si>
    <t>บ้านเขากะลา</t>
  </si>
  <si>
    <t>บ้านปากดง (เทียนศรีประสิทธิ์)</t>
  </si>
  <si>
    <t>วัดบางม่วง</t>
  </si>
  <si>
    <t>วัดหาดทรายงาม</t>
  </si>
  <si>
    <t>วัดวังหิน</t>
  </si>
  <si>
    <t>วัดสันติธรรม</t>
  </si>
  <si>
    <t>วัดดอนใหญ่</t>
  </si>
  <si>
    <t>วัดหนองโรง</t>
  </si>
  <si>
    <t>วัดหนองเขนง</t>
  </si>
  <si>
    <t>วัดทัพชุมพล</t>
  </si>
  <si>
    <t>วัดสวรรค์ประชากร</t>
  </si>
  <si>
    <t>บ้านสามัคคีธรรม</t>
  </si>
  <si>
    <t>วัดศรีอุทุมพร</t>
  </si>
  <si>
    <t>บ้านสุวรรณประชาพัฒนา</t>
  </si>
  <si>
    <t>วัดหนองกระโดน</t>
  </si>
  <si>
    <t>วัดศรีอัมพวัลย์</t>
  </si>
  <si>
    <t>วัดวังสวัสดี</t>
  </si>
  <si>
    <t>ศรีพูลราษฎร์สามัคคี</t>
  </si>
  <si>
    <t>วัดบริรักษ์ประชาสาร</t>
  </si>
  <si>
    <t>วัดสมานประชาชน</t>
  </si>
  <si>
    <t>วัดเนินมะขามงาม</t>
  </si>
  <si>
    <t>วัดเขามโน</t>
  </si>
  <si>
    <t>บ้านพรหมเขต</t>
  </si>
  <si>
    <t>วัดหนองปลิง</t>
  </si>
  <si>
    <t>วัดสุบรรณาราม</t>
  </si>
  <si>
    <t>บ้านช่อกระถินพัฒนา</t>
  </si>
  <si>
    <t>อนุบาลโกรกพระ</t>
  </si>
  <si>
    <t>วัดนากลาง</t>
  </si>
  <si>
    <t>บ้านเขาปูน</t>
  </si>
  <si>
    <t>วัดหนองพรมหน่อ</t>
  </si>
  <si>
    <t>บ้านเนินศาลา</t>
  </si>
  <si>
    <t>บ้านคลองม่วง</t>
  </si>
  <si>
    <t>บ้านเขาถ้ำพระ</t>
  </si>
  <si>
    <t>วัดเนินกะพี้</t>
  </si>
  <si>
    <t>วัดท่าซุด(เจริญศิลป์)</t>
  </si>
  <si>
    <t>วัดมโนราษฎร์</t>
  </si>
  <si>
    <t>บ้านโพธิ์งาม</t>
  </si>
  <si>
    <t>ราษฎร์อุทิศ</t>
  </si>
  <si>
    <t>บ้านเนินเวียง</t>
  </si>
  <si>
    <t>วัดบางมะฝ่อ</t>
  </si>
  <si>
    <t>สระวิทยา</t>
  </si>
  <si>
    <t>ชุมชนวัดบ้านหว้าประชาประสาทวิทย์</t>
  </si>
  <si>
    <t>ภาณุฑัตกรีฑาเวทย์</t>
  </si>
  <si>
    <t>วัดศาลาแดง</t>
  </si>
  <si>
    <t>บ้านกระจังงาม</t>
  </si>
  <si>
    <t>บ้านหาดสูง</t>
  </si>
  <si>
    <t>ชุมชนวัดเกยไชยเหนือ(นิรภัยประชานุกูล)</t>
  </si>
  <si>
    <t>วัดท่านา</t>
  </si>
  <si>
    <t>บ้านต้นโพธิ์(ประชานุกูล)</t>
  </si>
  <si>
    <t>บ้านเนิน</t>
  </si>
  <si>
    <t>บ้านท่าจันทน์(ศักดี)</t>
  </si>
  <si>
    <t>วัดฆะมัง</t>
  </si>
  <si>
    <t>วัดพิกุล</t>
  </si>
  <si>
    <t>วัดทับกฤชเหนือ</t>
  </si>
  <si>
    <t>ชุมชนวัดคลองปลากด</t>
  </si>
  <si>
    <t>อนุบาลชุมแสง(วัดทับกฤชกลาง)</t>
  </si>
  <si>
    <t>วัดดอนสนวน</t>
  </si>
  <si>
    <t>โรงเรียนวัดท่าไม้</t>
  </si>
  <si>
    <t>บ้านวังใหญ่</t>
  </si>
  <si>
    <t>วัดวังใหญ่</t>
  </si>
  <si>
    <t>วัดดงกะพี้</t>
  </si>
  <si>
    <t>บ้านท่ากร่าง</t>
  </si>
  <si>
    <t>วัดหนองขอน</t>
  </si>
  <si>
    <t>บ้านท่าเตียน</t>
  </si>
  <si>
    <t>บ้านบึงหมัน(นิรภัยประชานุเคราะห์)</t>
  </si>
  <si>
    <t>บ้านประชาสามัคคี</t>
  </si>
  <si>
    <t>วัดคลองยาง ""ประชาพัฒนา""</t>
  </si>
  <si>
    <t>วัดเนินสะเดา</t>
  </si>
  <si>
    <t>วัดบ้านลาด</t>
  </si>
  <si>
    <t>วัดบางเคียน</t>
  </si>
  <si>
    <t>วัดไผ่สิงห์</t>
  </si>
  <si>
    <t>วัดคลองเกษมเหนือ</t>
  </si>
  <si>
    <t>วัดโพธิ์หนองยาว</t>
  </si>
  <si>
    <t>บ้านท่าจันทน์(สำลีประชานุเคราะห์)</t>
  </si>
  <si>
    <t>วัดแสงรังสรรค์</t>
  </si>
  <si>
    <t>วัดพันลาน</t>
  </si>
  <si>
    <t>วัดปากคลองปลากด</t>
  </si>
  <si>
    <t>วัดบางไซ</t>
  </si>
  <si>
    <t>วัดหัวกะทุ่ม</t>
  </si>
  <si>
    <t>วัดหนองโก</t>
  </si>
  <si>
    <t>บ้านดงขุย</t>
  </si>
  <si>
    <t>บ้านแหลมยาง</t>
  </si>
  <si>
    <t>ชุมชนวัดเขาดินเหนือ</t>
  </si>
  <si>
    <t>โอสถสภาอุปถัมภ์</t>
  </si>
  <si>
    <t>วัดมรรครังสฤษดิ์</t>
  </si>
  <si>
    <t>วัดดงเมือง (เข่งฟื้นราษฎร์อุปถัมภ์)</t>
  </si>
  <si>
    <t>บ้านคลองคล้า</t>
  </si>
  <si>
    <t>สังข์บุญธรรมราษฎร์นุสรณ์</t>
  </si>
  <si>
    <t>บ้านหนองหัวเรือ</t>
  </si>
  <si>
    <t>วัดมหาโพธิใต้</t>
  </si>
  <si>
    <t>ชุมชนวัดมหาโพธิเหนือ</t>
  </si>
  <si>
    <t>บ้านยางใหญ่</t>
  </si>
  <si>
    <t>บ้านห้วยรั้ว(เสนาณรงค์อุปถัมภ์)</t>
  </si>
  <si>
    <t>วัดหนองเต่า</t>
  </si>
  <si>
    <t>วัดหนองแพงพวย</t>
  </si>
  <si>
    <t>บ้านทุ่งตาทั่ง(ศิริราษฎร์บำรุง)</t>
  </si>
  <si>
    <t>ศึกษาศาสตร์</t>
  </si>
  <si>
    <t>วัดหาดเสลา(ไพศาลศิริราษฎร์อุปถัมภ์)</t>
  </si>
  <si>
    <t>วัดหัวดงเหนือ(บรรพตานุสสรณ์)</t>
  </si>
  <si>
    <t>วัดหัวดงใต้(บางทองประชาสรรค์)</t>
  </si>
  <si>
    <t>บ้านเนินพะยอม</t>
  </si>
  <si>
    <t>วัดหนองกลอย</t>
  </si>
  <si>
    <t>บ้านหนองเต่า</t>
  </si>
  <si>
    <t>ย่านคีรี</t>
  </si>
  <si>
    <t>บ้านห้วยบง</t>
  </si>
  <si>
    <t>เขาสามยอด</t>
  </si>
  <si>
    <t>บ้านซับผักกาด</t>
  </si>
  <si>
    <t>เขาทอง</t>
  </si>
  <si>
    <t>วัดบ้านบน</t>
  </si>
  <si>
    <t>อนุบาลพยุหะคีรี(วัดพระปรางค์เหลือง)</t>
  </si>
  <si>
    <t>บ้านเขาไม้เดน</t>
  </si>
  <si>
    <t>บ้านสระเศรษฐี</t>
  </si>
  <si>
    <t>วัดหนองคล่อ</t>
  </si>
  <si>
    <t>วัดคลองบางเดื่อ</t>
  </si>
  <si>
    <t>วัดใหม่</t>
  </si>
  <si>
    <t>บ้านสระบัว</t>
  </si>
  <si>
    <t>ไทยรัฐวิทยา 107 (บ้านหนองไม้แดง)</t>
  </si>
  <si>
    <t>เขาสระนางสรง</t>
  </si>
  <si>
    <t>วัดโป่งสวรรค์</t>
  </si>
  <si>
    <t>วัดหนองหมู</t>
  </si>
  <si>
    <t>เนินมะกอก</t>
  </si>
  <si>
    <t>บ้านประดู่เฒ่า</t>
  </si>
  <si>
    <t>วัดหัวงิ้ว</t>
  </si>
  <si>
    <t>พยุหะศึกษาคาร</t>
  </si>
  <si>
    <t>วัดเขาบ่อพลับ</t>
  </si>
  <si>
    <t>บ้านดอนกระชาย</t>
  </si>
  <si>
    <t>วัดยางขาว</t>
  </si>
  <si>
    <t>วัดท่าโก</t>
  </si>
  <si>
    <t>บ้านย่านมัทรี</t>
  </si>
  <si>
    <t>สามแยกเจ้าพระยา</t>
  </si>
  <si>
    <t>ประชาอุทิศ</t>
  </si>
  <si>
    <t>บ้านใหม่ศึกษา</t>
  </si>
  <si>
    <t>บ้านธารหวาย</t>
  </si>
  <si>
    <t>สำนักงานเขตพื้นที่การศึกษาประถมศึกษานครสวรรค์ เขต 1</t>
  </si>
  <si>
    <t>ที่</t>
  </si>
  <si>
    <t>อนุบาล 1</t>
  </si>
  <si>
    <t>อนุบาล 2</t>
  </si>
  <si>
    <t>อนุบาล 3</t>
  </si>
  <si>
    <t>รวมก่อนประถมศึกษา</t>
  </si>
  <si>
    <t>ป.1</t>
  </si>
  <si>
    <t>ป.2</t>
  </si>
  <si>
    <t>ป.3</t>
  </si>
  <si>
    <t>ป.4</t>
  </si>
  <si>
    <t>ป.5</t>
  </si>
  <si>
    <t>ป.6</t>
  </si>
  <si>
    <t>รวมประถมศึกษา</t>
  </si>
  <si>
    <t>ม.1</t>
  </si>
  <si>
    <t>ม.2</t>
  </si>
  <si>
    <t>ม.3</t>
  </si>
  <si>
    <t>รวมมัธยมศึกษาตอนต้น</t>
  </si>
  <si>
    <t>รวมนักเรียนทั้งหมด</t>
  </si>
  <si>
    <t>ขนาดโรงเรียน</t>
  </si>
  <si>
    <t>ชาย</t>
  </si>
  <si>
    <t>หญิง</t>
  </si>
  <si>
    <t>รวม</t>
  </si>
  <si>
    <t>ห้อง</t>
  </si>
  <si>
    <t>(4 ขนาด)</t>
  </si>
  <si>
    <t>(7ขนาด)</t>
  </si>
  <si>
    <t>รวมอำเภอเมืองนครสวรรค์</t>
  </si>
  <si>
    <t>รวมอำเภอโกรกพระ</t>
  </si>
  <si>
    <t>รวมอำเภอชุมแสง</t>
  </si>
  <si>
    <t>อนุบาลเก้าเลี้ยว(วัดเก้าเลี้ยว)</t>
  </si>
  <si>
    <t>รวมอำเภอเก้าเลี้ยว</t>
  </si>
  <si>
    <t>รวมอำเภอพยุหะคีรี</t>
  </si>
  <si>
    <t>รวม สพป.นครสวรรค์ เขต 1</t>
  </si>
  <si>
    <t xml:space="preserve"> </t>
  </si>
  <si>
    <t>จำนวนนักเรียนจำแนกตามชั้นเรียนและเพศ ภาคเรียนที่ 1 ปีการศึกษา 2564 (ข้อมูล DMC  ณ วันที่ 25 มิถุนายน 2564)</t>
  </si>
  <si>
    <t xml:space="preserve">ข้อมูลจำนวนนักเรียนรายบุคคล Data Management Center (DMC) </t>
  </si>
  <si>
    <t>สำนักงานคณะกรรมการการศึกษาขั้นพื้นฐาน  กระทรวงศึกษาธิการ</t>
  </si>
  <si>
    <t xml:space="preserve"> ภาคเรียนที่ 1  ปีการศึกษา 2564 </t>
  </si>
  <si>
    <t>คำนำ</t>
  </si>
  <si>
    <t xml:space="preserve">จำนวนห้องเรียน และทะเบียนโรงเรียน โดยจำแนกเป็นรายโรงเรียน และระดับสำนักงานเขตพื้นที่การศึกษา เพื่อใช้เป็นข้อมูลในการวางแผน การบริหารจัดการ </t>
  </si>
  <si>
    <t xml:space="preserve">ตามภารกิจ เพื่อบรรลุผลตามเป้าหมาย โดยจัดเก็บข้อมูลนักเรียนรายบุคคลจากสถานศึกษาในสังกัดทุกแห่ง ซึ่งได้รับความร่วมมือเป็นอย่างดียิ่งจากผู้บริหาร   </t>
  </si>
  <si>
    <t xml:space="preserve">ครู เจ้าหน้าที่ และบุคลากรทางการศึกษาทุกโรงเรียน </t>
  </si>
  <si>
    <t xml:space="preserve">สำนักงานเขตพื้นที่การศึกษาประถมศึกษานครสวรรค์ เขต 1 ขอขอบคุณผู้ที่เกี่ยวข้องในการจัดทำข้อมูล และจัดทำเอกสารฉบับนี้  </t>
  </si>
  <si>
    <t>มา ณ โอกาสนี้</t>
  </si>
  <si>
    <t xml:space="preserve">                                                                                                          สำนักงานเขตพื้นที่การศึกษานครสวรรค์ เขต 1</t>
  </si>
  <si>
    <t xml:space="preserve">                                                                                                                                     กรกฎาคม  2553 </t>
  </si>
  <si>
    <t>ชั้นเรียน</t>
  </si>
  <si>
    <t>จำนวนนักเรียน</t>
  </si>
  <si>
    <t>จำนวนห้องเรียน</t>
  </si>
  <si>
    <t>อ.1</t>
  </si>
  <si>
    <t>อ.2</t>
  </si>
  <si>
    <t>อ.3</t>
  </si>
  <si>
    <t>รวมก่อนประถม</t>
  </si>
  <si>
    <t>รวมประถม</t>
  </si>
  <si>
    <t>รวม ม.ต้น</t>
  </si>
  <si>
    <t>รวมทั้งหมด</t>
  </si>
  <si>
    <t>อำเภอ</t>
  </si>
  <si>
    <t>ก่อนประถม</t>
  </si>
  <si>
    <t>ประถมศึกษา</t>
  </si>
  <si>
    <t>มัธยมศึกษาตอนต้น</t>
  </si>
  <si>
    <t>รวมนักเรียน</t>
  </si>
  <si>
    <t>นักเรียน</t>
  </si>
  <si>
    <t>ห้องเรียน</t>
  </si>
  <si>
    <t>เมืองนครสวรรค์</t>
  </si>
  <si>
    <t>โกรกพระ</t>
  </si>
  <si>
    <t>ชุมแสง</t>
  </si>
  <si>
    <t>เก้าเลี้ยว</t>
  </si>
  <si>
    <t>พยุหะคีรี</t>
  </si>
  <si>
    <t>รวมทั้งสิ้น</t>
  </si>
  <si>
    <t xml:space="preserve">ระดับการศึกษาที่เปิดสอน  </t>
  </si>
  <si>
    <t>ก่อนประถมศึกษา</t>
  </si>
  <si>
    <t>ก่อนประถม-ประถมศึกษา</t>
  </si>
  <si>
    <t>ก่อนประถม-มัธยมต้น</t>
  </si>
  <si>
    <t xml:space="preserve">จำแนกตามขนาดโรงเรียน (4  ขนาด) </t>
  </si>
  <si>
    <t>ร้อยละ</t>
  </si>
  <si>
    <t>ขนาดเล็ก</t>
  </si>
  <si>
    <t>ขนาดกลาง</t>
  </si>
  <si>
    <t>ขนาดที่ 3</t>
  </si>
  <si>
    <t>ขนาดใหญ่</t>
  </si>
  <si>
    <t>ขนาดใหญ่พิเศษ</t>
  </si>
  <si>
    <t>1-120 คน</t>
  </si>
  <si>
    <t>201-300 คน</t>
  </si>
  <si>
    <t>ที่เป็น 0</t>
  </si>
  <si>
    <t>หมายเหตุ</t>
  </si>
  <si>
    <t>1 - 120</t>
  </si>
  <si>
    <t>คน</t>
  </si>
  <si>
    <t>คนขึ้นไป</t>
  </si>
  <si>
    <t xml:space="preserve">จำแนกตามขนาดโรงเรียน (7 ขนาด) </t>
  </si>
  <si>
    <t>ขนาดที่ 1</t>
  </si>
  <si>
    <t>ขนาดที่ 2</t>
  </si>
  <si>
    <t>ขนาดที่ 4</t>
  </si>
  <si>
    <t>ขนาดที่ 5</t>
  </si>
  <si>
    <t>ขนาดที่ 6</t>
  </si>
  <si>
    <t>ขนาดที่ 7</t>
  </si>
  <si>
    <t>121-200 คน</t>
  </si>
  <si>
    <t>301-499 คน</t>
  </si>
  <si>
    <t>500-1,499 คน</t>
  </si>
  <si>
    <t>1,500-2,499 คน</t>
  </si>
  <si>
    <t>&gt;= 2,500 คน</t>
  </si>
  <si>
    <t>ขนาดโรงเรียนจัดตาม 7 ขนาด ของสำนักงานคณะกรรมการการศึกษาขั้นพื้นฐาน (สามารถจัดได้ตามความต้องการ)</t>
  </si>
  <si>
    <t>500-1,499</t>
  </si>
  <si>
    <t>121 - 200</t>
  </si>
  <si>
    <t>1,500-2,499</t>
  </si>
  <si>
    <t>201 - 300</t>
  </si>
  <si>
    <t>301 - 499</t>
  </si>
  <si>
    <t xml:space="preserve">เลิกสถานศึกษาขั้นพื้นฐาน  </t>
  </si>
  <si>
    <t>ปีการศึกษา 2555</t>
  </si>
  <si>
    <t>1. วัดสโมสร   2. วัดท่าดินแดง  3. บ้านคลองลาดเค้า   4. วัดบางประมุง</t>
  </si>
  <si>
    <t>ปีการศึกษา 2556</t>
  </si>
  <si>
    <t>5. วัดยางตาล   6. วัดแหลมยาง 7. วัดหัวดง</t>
  </si>
  <si>
    <t>ปีการศึกษา 2557</t>
  </si>
  <si>
    <t>8. วัดหาดสะแก</t>
  </si>
  <si>
    <t>ปีการศึกษา 2560</t>
  </si>
  <si>
    <t>9. วัดสันคู  10. วัดน้ำทรง  11. วัดสุวรรณรัตนาราม</t>
  </si>
  <si>
    <t>ปีการศึกษา 2561</t>
  </si>
  <si>
    <t>12. บ้านหนองโพลง</t>
  </si>
  <si>
    <t>ปีการศึกษา 2562</t>
  </si>
  <si>
    <t>13. บ้านบางมะฝ่อ    14. วัดหนองกุ่ม</t>
  </si>
  <si>
    <t>คณะทำงาน</t>
  </si>
  <si>
    <t>ที่ปรึกษา</t>
  </si>
  <si>
    <t xml:space="preserve">ผู้อำนวยการสำนักงานเขตพื้นที่การศึกษาประถมนครสวรรค์ เขต 1 </t>
  </si>
  <si>
    <t>นายสุรพล</t>
  </si>
  <si>
    <t>เพ็งน้อย</t>
  </si>
  <si>
    <t xml:space="preserve">รองผู้อำนวยการสำนักงานเขตพื้นที่การศึกษาประถมนครสวรรค์ เขต 1  </t>
  </si>
  <si>
    <t>นางพิมลวรรณ</t>
  </si>
  <si>
    <t>เงินบำรุง</t>
  </si>
  <si>
    <t>นักวิเคราะห์นโยบายและแผนชำนาญการ ปฏิบัติหน้าที่</t>
  </si>
  <si>
    <t xml:space="preserve">ผู้อำนวยการกลุ่มนโยบายแผน </t>
  </si>
  <si>
    <t>คณะผู้จัดทำ</t>
  </si>
  <si>
    <t>นางสาวจารุวรรณ</t>
  </si>
  <si>
    <t>แสงแก้ว</t>
  </si>
  <si>
    <t xml:space="preserve">นางเนตรดาว  </t>
  </si>
  <si>
    <t>มาสี</t>
  </si>
  <si>
    <t>นักวิเคราะห์นโยบายปฏิบัติการ</t>
  </si>
  <si>
    <t>นักวิเคราะห์นโยบายและแผนชำนาญการ</t>
  </si>
  <si>
    <t>ข้อมูล / รูปเล่ม</t>
  </si>
  <si>
    <t xml:space="preserve">ข้อมูลจำนวนนักเรียน ภาคเรียนที่ 1   ปีการศึกษา 2564  เล่มนี้ เป็นข้อมูลนักเรียนรายบุคคล บนระบบ Data Management Center (DMC) </t>
  </si>
  <si>
    <t xml:space="preserve">เป็นข้อมูล ณ วันที่ 25 มิถุนายน 2564 ของโรงเรียนสังกัดสำนักงานเขตพื้นที่การศึกษาประถมศึกษานครสวรรค์ เขต 1 ประกอบด้วย ข้อมูลจำนวนนักเรียน  </t>
  </si>
  <si>
    <t>25 มิถุนายน 2564</t>
  </si>
  <si>
    <t>สรุปจำนวนนักเรียนจำแนกตามชั้นเรียนและเพศ ภาคเรียนที่ 1 ปีการศึกษา 2564 (25 มิ.ย. 64)</t>
  </si>
  <si>
    <t xml:space="preserve">สรุปจำนวนนักเรียน ห้องเรียน จำแนกตามชั้นเรียน รายอำเภอ ภาคเรียนที่ 1  ปีการศึกษา 2564 (25 มิ.ย. 64)    </t>
  </si>
  <si>
    <t>จำนวนโรงเรียนจำแนกตามระดับการศึกษาที่เปิดสอน ภาคเรียนที่ 1  ปีการศึกษา 2564</t>
  </si>
  <si>
    <t>จำนวนโรงเรียนจำแนกตามขนาดโรงเรียน ภาคเรียนที่ 1  ปีการศึกษา 2564</t>
  </si>
  <si>
    <t xml:space="preserve">นายอนันต์ </t>
  </si>
  <si>
    <t>นามทองต้น</t>
  </si>
  <si>
    <t xml:space="preserve">นายเสน่ห์ </t>
  </si>
  <si>
    <t>รัชฎา</t>
  </si>
  <si>
    <t xml:space="preserve">นายธวัชชัย </t>
  </si>
  <si>
    <t>สุขเจริญโกศล</t>
  </si>
  <si>
    <t xml:space="preserve">นางสาวรัชม์ศินันท์ </t>
  </si>
  <si>
    <t>นวลจันทร์</t>
  </si>
  <si>
    <t>เจ้าพนักงานธุรการชำนาญงาน</t>
  </si>
  <si>
    <t>เครือข่าย</t>
  </si>
  <si>
    <t>ขยายโอกาส</t>
  </si>
  <si>
    <t>โรงเรียน</t>
  </si>
  <si>
    <t>หมู่ที่</t>
  </si>
  <si>
    <t>ตำบล</t>
  </si>
  <si>
    <t>เบอร์โทร.</t>
  </si>
  <si>
    <t>ชื่อ - นามสกุล</t>
  </si>
  <si>
    <t>โทรศัพท์เคลื่อนที่</t>
  </si>
  <si>
    <t>ID Line</t>
  </si>
  <si>
    <t>E-mail</t>
  </si>
  <si>
    <t>Facebook</t>
  </si>
  <si>
    <t>อ. เมืองนครสวรรค์.</t>
  </si>
  <si>
    <t>ชุมชนวัดเกาะหงษ์ (นิโรธธรรมรังสรรค์)</t>
  </si>
  <si>
    <t>ตะเคียนเลื่อน</t>
  </si>
  <si>
    <t>10.3 กม.</t>
  </si>
  <si>
    <t>นายธัชพงศ์</t>
  </si>
  <si>
    <t>พิลึก</t>
  </si>
  <si>
    <t>08 9839 6555</t>
  </si>
  <si>
    <t>pong163624</t>
  </si>
  <si>
    <t>t_touchpong@hotmail.com</t>
  </si>
  <si>
    <t>pong dprom</t>
  </si>
  <si>
    <t>บ้านแก่ง</t>
  </si>
  <si>
    <t>-</t>
  </si>
  <si>
    <t>19.6 กม.</t>
  </si>
  <si>
    <t>นางษมาวดี</t>
  </si>
  <si>
    <t>สังข์เปีย</t>
  </si>
  <si>
    <t>08 7195 0921</t>
  </si>
  <si>
    <t>samawadee34@gmail.com</t>
  </si>
  <si>
    <t>ษมาวดี สังข์เปีย</t>
  </si>
  <si>
    <t>พระนอน</t>
  </si>
  <si>
    <t>09 7059 3927</t>
  </si>
  <si>
    <t>26.1 กม.</t>
  </si>
  <si>
    <t>รก.</t>
  </si>
  <si>
    <t>น.ส.ปาริษา</t>
  </si>
  <si>
    <t>หมีทอง</t>
  </si>
  <si>
    <t>08 4492 2556</t>
  </si>
  <si>
    <t>oum_lovetvxq@hotmail.com</t>
  </si>
  <si>
    <t>บางม่วง</t>
  </si>
  <si>
    <t>7.5 กม.</t>
  </si>
  <si>
    <t>น.ส.นพวรรณ</t>
  </si>
  <si>
    <t>ประกายสกุล</t>
  </si>
  <si>
    <t>09 3132 4949</t>
  </si>
  <si>
    <t>noppawan16032530@gmail.com</t>
  </si>
  <si>
    <t>Noppawan Jar</t>
  </si>
  <si>
    <t>หนองปลิง</t>
  </si>
  <si>
    <t>10.4 กม.</t>
  </si>
  <si>
    <t>นางวราภรณ์</t>
  </si>
  <si>
    <t>ไชยเดช</t>
  </si>
  <si>
    <t>08 3069 1624</t>
  </si>
  <si>
    <t>joim1971@hotmail.com</t>
  </si>
  <si>
    <t>Waraphon Chaiyadech</t>
  </si>
  <si>
    <t>กลางแดด</t>
  </si>
  <si>
    <t>7.1 กม.</t>
  </si>
  <si>
    <t>นายกฤษณะ</t>
  </si>
  <si>
    <t>เก่งเขตรกิจ</t>
  </si>
  <si>
    <t>09 0894 4533</t>
  </si>
  <si>
    <t>krissana</t>
  </si>
  <si>
    <t>krissana7737@hotmail.com</t>
  </si>
  <si>
    <t>กฤษณะ เก่งเขตรกิจ</t>
  </si>
  <si>
    <t>23.1 กม.</t>
  </si>
  <si>
    <t>นายวิรัตน์</t>
  </si>
  <si>
    <t>หนูดอนทราย</t>
  </si>
  <si>
    <t>08 7840 6856</t>
  </si>
  <si>
    <t>virach.hnu</t>
  </si>
  <si>
    <t>virach08@hotmail.co.th</t>
  </si>
  <si>
    <t>Virach Nudonsai</t>
  </si>
  <si>
    <t>หนองกระโดน</t>
  </si>
  <si>
    <t>29.5 กม.</t>
  </si>
  <si>
    <t>นางพัชรินทร์</t>
  </si>
  <si>
    <t>ดีเกษม</t>
  </si>
  <si>
    <t>08 6199 7250</t>
  </si>
  <si>
    <t>บ้านมะเกลือ</t>
  </si>
  <si>
    <t>14.6 กม.</t>
  </si>
  <si>
    <t>นายประเสริฐ</t>
  </si>
  <si>
    <t>อุดมพร</t>
  </si>
  <si>
    <t>08 1280 5751</t>
  </si>
  <si>
    <t>prasertdee495@gmail.com</t>
  </si>
  <si>
    <t>หนองกรด</t>
  </si>
  <si>
    <t>16 กม.</t>
  </si>
  <si>
    <t>นางสาววัลภา</t>
  </si>
  <si>
    <t>สมประสงค์​</t>
  </si>
  <si>
    <t>0821616875​</t>
  </si>
  <si>
    <t>ิ@gmail.com</t>
  </si>
  <si>
    <t>โรงเรียนสามัคคีธรรม</t>
  </si>
  <si>
    <t>09 8264 8566</t>
  </si>
  <si>
    <t>29.2 กม.</t>
  </si>
  <si>
    <t>น.ส.นุชนาฏ</t>
  </si>
  <si>
    <t>โกดี</t>
  </si>
  <si>
    <t>08 7211 2019,</t>
  </si>
  <si>
    <t>11.3 กม.</t>
  </si>
  <si>
    <t>นายณัฐจักร</t>
  </si>
  <si>
    <t>แก้วสุวรรณ</t>
  </si>
  <si>
    <t>08 1828 3404</t>
  </si>
  <si>
    <t>nattachakk06@gmail.com</t>
  </si>
  <si>
    <t>ณัฐจักร แก้วสุวรรณ</t>
  </si>
  <si>
    <t>วัดเกรียงไกร (โพธิ์ประสิทธิ์)</t>
  </si>
  <si>
    <t>เกรียงไกร</t>
  </si>
  <si>
    <t>13 กม.</t>
  </si>
  <si>
    <t>นางมัณฑยา</t>
  </si>
  <si>
    <t>เสพศิริ</t>
  </si>
  <si>
    <t>08 9859 6932</t>
  </si>
  <si>
    <t>longmuntaya@hotmail com</t>
  </si>
  <si>
    <t>มัณฑยา เสพศิริ</t>
  </si>
  <si>
    <t>15.8 กม.</t>
  </si>
  <si>
    <t>นางนัยนา</t>
  </si>
  <si>
    <t>แจ้งอยู่</t>
  </si>
  <si>
    <t>08 0508 6049</t>
  </si>
  <si>
    <t>naiganachang@hotmail.com</t>
  </si>
  <si>
    <t>19.4 กม.</t>
  </si>
  <si>
    <t>นายอมรศักดิ์</t>
  </si>
  <si>
    <t>กองสิงห์</t>
  </si>
  <si>
    <t>09 8001 9958</t>
  </si>
  <si>
    <t>amon_sak@hotmail.com</t>
  </si>
  <si>
    <t>นางธัญญาภรณ์</t>
  </si>
  <si>
    <t>กุนาง</t>
  </si>
  <si>
    <t>08 4575 0910</t>
  </si>
  <si>
    <t>mk.9981</t>
  </si>
  <si>
    <t>director_m@outlook.co.th</t>
  </si>
  <si>
    <t>Mk Watkhomano</t>
  </si>
  <si>
    <t>วัดคลองคาง (แดงประชานุกูล)</t>
  </si>
  <si>
    <t>บึงเสนาท</t>
  </si>
  <si>
    <t>6.5 กม.</t>
  </si>
  <si>
    <t>นายสำเร็จ</t>
  </si>
  <si>
    <t>บาลเพียร</t>
  </si>
  <si>
    <t>08 6933 0707</t>
  </si>
  <si>
    <t>samret11@hotmail.com</t>
  </si>
  <si>
    <t>แซมเร็ท บีพี</t>
  </si>
  <si>
    <t>วัดชุมนุมสงฆ์ (มงคลประชานุกูล)</t>
  </si>
  <si>
    <t>12.3 กม.</t>
  </si>
  <si>
    <t>นายยุทธนา</t>
  </si>
  <si>
    <t>ปรีชา</t>
  </si>
  <si>
    <t>06 1283 3324</t>
  </si>
  <si>
    <t>12.6 กม.</t>
  </si>
  <si>
    <t>นางเฉลิมพร</t>
  </si>
  <si>
    <t>จันทร์ศร</t>
  </si>
  <si>
    <t>08 9268 4535</t>
  </si>
  <si>
    <t>lotte_title@hotmail.co.th</t>
  </si>
  <si>
    <t>chalermpown Tigerfeldt</t>
  </si>
  <si>
    <t>วัดตะเคียนเลื่อน (รังสีวุฒากาสอุปถัมภ์)</t>
  </si>
  <si>
    <t>นายเผชิญ</t>
  </si>
  <si>
    <t>โดรณ</t>
  </si>
  <si>
    <t>08 1887 5584</t>
  </si>
  <si>
    <t>pachern.875584@gmail.com</t>
  </si>
  <si>
    <t>นายเผชิญ โดรณ</t>
  </si>
  <si>
    <t>15.1 กม.</t>
  </si>
  <si>
    <t>น.ส.ธัญทิพย์</t>
  </si>
  <si>
    <t>วรรณไพบูลย์</t>
  </si>
  <si>
    <t>09 5616 2355</t>
  </si>
  <si>
    <t>chonnipa.noi89@gmail.com</t>
  </si>
  <si>
    <t>Thanyathip Wan</t>
  </si>
  <si>
    <t>นครสวรรค์ตก</t>
  </si>
  <si>
    <t>6.7 กม.</t>
  </si>
  <si>
    <t>นายธนกฤต​</t>
  </si>
  <si>
    <t>สิงห์ทอง</t>
  </si>
  <si>
    <t>06 3892 6993</t>
  </si>
  <si>
    <t>tanakritsing99@hotmail.co.th</t>
  </si>
  <si>
    <t>วัดท่าล้อ</t>
  </si>
  <si>
    <t>บางพระหลวง</t>
  </si>
  <si>
    <t>17.5 กม.</t>
  </si>
  <si>
    <t>นายณัฏฐ์ดนัย</t>
  </si>
  <si>
    <t>รุ่งกลิ่นขจรกุล</t>
  </si>
  <si>
    <t>08 3050 3322</t>
  </si>
  <si>
    <t>tam_8842</t>
  </si>
  <si>
    <t>natdhanai8842@gmail.com</t>
  </si>
  <si>
    <t>ณัฏฐ์ดนัย รุ่งกลิ่นขจรกุล</t>
  </si>
  <si>
    <t>นายสุมล</t>
  </si>
  <si>
    <t>สุมังเกษตร</t>
  </si>
  <si>
    <t>08 1042 7562</t>
  </si>
  <si>
    <t>08 10427562</t>
  </si>
  <si>
    <t>krusu_mol@hotmail.com</t>
  </si>
  <si>
    <t>สุมล สุมังเกษตร</t>
  </si>
  <si>
    <t>30.1 กม.</t>
  </si>
  <si>
    <t>นายกิตติวรคุณ</t>
  </si>
  <si>
    <t>ชาวลุ่มบัว</t>
  </si>
  <si>
    <t>08 6203 9016</t>
  </si>
  <si>
    <t>kitbootyo</t>
  </si>
  <si>
    <t>kitbootyo26@gmail.com​</t>
  </si>
  <si>
    <t>kittiworakun​ chawloombua</t>
  </si>
  <si>
    <t>26 กม.</t>
  </si>
  <si>
    <t>นายสมหวัง</t>
  </si>
  <si>
    <t>ขลิบปั้น</t>
  </si>
  <si>
    <t>09 4918 2977</t>
  </si>
  <si>
    <t>pa.somwang2560@gmail.com</t>
  </si>
  <si>
    <t>วัดไทรย์</t>
  </si>
  <si>
    <t>9.2 กม.</t>
  </si>
  <si>
    <t>นายเพชร</t>
  </si>
  <si>
    <t>ดวงอุปะ</t>
  </si>
  <si>
    <t>08 6208 2776</t>
  </si>
  <si>
    <t>−</t>
  </si>
  <si>
    <t>petch_2506@hotmail.com</t>
  </si>
  <si>
    <t>16.1 กม.</t>
  </si>
  <si>
    <t>นายสรธัช</t>
  </si>
  <si>
    <t>วุทธพันธ์</t>
  </si>
  <si>
    <t>09 79364589</t>
  </si>
  <si>
    <t>15.2 กม.</t>
  </si>
  <si>
    <t>นางดุจดาว</t>
  </si>
  <si>
    <t>วิมูล</t>
  </si>
  <si>
    <t>08 1940 1390</t>
  </si>
  <si>
    <t>angmor_4@hotmail.com</t>
  </si>
  <si>
    <t>ดุจดาว วิมูล</t>
  </si>
  <si>
    <t>นายมงคล</t>
  </si>
  <si>
    <t>อู๋สูงเนิน</t>
  </si>
  <si>
    <t>09 1395 1327</t>
  </si>
  <si>
    <t>mdemigod@gmail.com</t>
  </si>
  <si>
    <t>17.6 กม.</t>
  </si>
  <si>
    <t>นางปิยลักษณ์</t>
  </si>
  <si>
    <t>ทัดคำดัด</t>
  </si>
  <si>
    <t>09 9253 5523</t>
  </si>
  <si>
    <t>piyalak11@gmail.com</t>
  </si>
  <si>
    <t>วัดยางงาม (ประชาพัฒนา)</t>
  </si>
  <si>
    <t>น.ส.ณัฐมนต์</t>
  </si>
  <si>
    <t>พงษ์พิชญปัญญา</t>
  </si>
  <si>
    <t>08 6927 5973</t>
  </si>
  <si>
    <t>Nattamon_chan@hotmail.com</t>
  </si>
  <si>
    <t>nuttamon eampraw</t>
  </si>
  <si>
    <t>22.00กม.</t>
  </si>
  <si>
    <t>นางดาราวรรณ</t>
  </si>
  <si>
    <t>กิจสุวรรณ</t>
  </si>
  <si>
    <t>06 1453 6961</t>
  </si>
  <si>
    <t>daraping13</t>
  </si>
  <si>
    <t>dakojang@hotmail.com</t>
  </si>
  <si>
    <t>Darawan Kitsuwan</t>
  </si>
  <si>
    <t>5.8 กม.</t>
  </si>
  <si>
    <t>น.ส.ชญาณี</t>
  </si>
  <si>
    <t>วงษ์สุวรรณ์</t>
  </si>
  <si>
    <t>08 0097 0168</t>
  </si>
  <si>
    <t>chayanee.ri@gmail.com</t>
  </si>
  <si>
    <t>Chayanee Wongsuwan</t>
  </si>
  <si>
    <t>13.4 กม.</t>
  </si>
  <si>
    <t>นายมนตรี</t>
  </si>
  <si>
    <t>หาทรัพย์</t>
  </si>
  <si>
    <t>09 7921 8525</t>
  </si>
  <si>
    <t>montreeha@hotmail.com</t>
  </si>
  <si>
    <t>มนตรี หาทรัพย์</t>
  </si>
  <si>
    <t>24.4 กม.</t>
  </si>
  <si>
    <t>นางทัศนีย์</t>
  </si>
  <si>
    <t>สรเดช</t>
  </si>
  <si>
    <t>08 1281 1760</t>
  </si>
  <si>
    <t>Thatsanee Lydia Wongprachrist</t>
  </si>
  <si>
    <t>12.8 กม.</t>
  </si>
  <si>
    <t>นายบุญสืบ</t>
  </si>
  <si>
    <t>ยังเจริญ</t>
  </si>
  <si>
    <t>08 5727 2411</t>
  </si>
  <si>
    <t>youngboy@gmail.com</t>
  </si>
  <si>
    <t>boonsueb yangcharoen</t>
  </si>
  <si>
    <t>นครสวรรค์ออก</t>
  </si>
  <si>
    <t>6.9 กม.</t>
  </si>
  <si>
    <t>นายพินิจ</t>
  </si>
  <si>
    <t>หิริโอ</t>
  </si>
  <si>
    <t>08 4495 5558</t>
  </si>
  <si>
    <t>saharat2505@hotmail.com</t>
  </si>
  <si>
    <t>26.6 กม.</t>
  </si>
  <si>
    <t>นางสุมาลี</t>
  </si>
  <si>
    <t>พุทธวงษ์</t>
  </si>
  <si>
    <t>08 9268 3563</t>
  </si>
  <si>
    <t>sumaree156@hotmail.com</t>
  </si>
  <si>
    <t>Sumaree Phut</t>
  </si>
  <si>
    <t>24.3 กม.</t>
  </si>
  <si>
    <t>น.ส.จิราวรรณ</t>
  </si>
  <si>
    <t>ปัญญาชวัฑ</t>
  </si>
  <si>
    <t>09 3049 7614</t>
  </si>
  <si>
    <t>27.2 กม.</t>
  </si>
  <si>
    <t>นายเสนอ</t>
  </si>
  <si>
    <t>สีมาก</t>
  </si>
  <si>
    <t>08 9271 6745</t>
  </si>
  <si>
    <t>samanprachachanschool@gmail.com</t>
  </si>
  <si>
    <t>Saner Seemak</t>
  </si>
  <si>
    <t>นางชฎาณัฐภัทร์</t>
  </si>
  <si>
    <t>นิลสนธิ</t>
  </si>
  <si>
    <t>06 1798 4983</t>
  </si>
  <si>
    <t>sab_n10</t>
  </si>
  <si>
    <t>winakonnil@gmail.com</t>
  </si>
  <si>
    <t>winakon nilsonthi</t>
  </si>
  <si>
    <t>นายวิทยา</t>
  </si>
  <si>
    <t>ทองโสม</t>
  </si>
  <si>
    <t>08 9944 2966</t>
  </si>
  <si>
    <t>wittaya1881</t>
  </si>
  <si>
    <t>wittaya_1881@hotmail.com</t>
  </si>
  <si>
    <t>วิทยา ทองโสม</t>
  </si>
  <si>
    <t>8.8 กม.</t>
  </si>
  <si>
    <t>นายจิตกร</t>
  </si>
  <si>
    <t>แข็งธัญญกรรม</t>
  </si>
  <si>
    <t>08 1725 9972</t>
  </si>
  <si>
    <t>jittagorn0000@hotmail.com</t>
  </si>
  <si>
    <t>นายจิตกร แข็งธัญญกรรม</t>
  </si>
  <si>
    <t>24 กม.</t>
  </si>
  <si>
    <t>นายสุนันท์</t>
  </si>
  <si>
    <t>สุขตระกูล</t>
  </si>
  <si>
    <t>08 3410 7057</t>
  </si>
  <si>
    <t>sunan.suk@gmail.com</t>
  </si>
  <si>
    <t>18.8 กม.</t>
  </si>
  <si>
    <t>นายจีรพัชน์</t>
  </si>
  <si>
    <t>โพธิ์ประพันธ์</t>
  </si>
  <si>
    <t>08 1965 1919</t>
  </si>
  <si>
    <t>chiraphat.p@hotmail.com</t>
  </si>
  <si>
    <t>9.4 กม.</t>
  </si>
  <si>
    <t>ว่าที่ ร้อยตรี จิิรภัทร</t>
  </si>
  <si>
    <t>แจ้งชัยภูมิ</t>
  </si>
  <si>
    <t>08 9858 5074</t>
  </si>
  <si>
    <t>Jiraphatjaeng@gmail.com</t>
  </si>
  <si>
    <t>สวน ดร.จิรภัทร นครสวรรค์</t>
  </si>
  <si>
    <t>รอง ผอ.</t>
  </si>
  <si>
    <t>นายสุรนันท์</t>
  </si>
  <si>
    <t>ศรีเพ็ญ</t>
  </si>
  <si>
    <t>08 9269 6450</t>
  </si>
  <si>
    <t>sarunan@gmail.com</t>
  </si>
  <si>
    <t>สุรนันท์ ศรีเพ็ญ</t>
  </si>
  <si>
    <t>18.6 กม.</t>
  </si>
  <si>
    <t>น.ส.เบญญภา</t>
  </si>
  <si>
    <t>ฉัตรธนะปรีชา</t>
  </si>
  <si>
    <t>08 1740 4421</t>
  </si>
  <si>
    <t>28.3 กม.</t>
  </si>
  <si>
    <t>นายชัยวุฒิ</t>
  </si>
  <si>
    <t>สังข์ขาว</t>
  </si>
  <si>
    <t>08 6410 5808</t>
  </si>
  <si>
    <t>chaiwutkh@gmail.com</t>
  </si>
  <si>
    <t>Chaiwut Sangkhao</t>
  </si>
  <si>
    <t>8.3 กม.</t>
  </si>
  <si>
    <t>น.ส.สุรางคณา</t>
  </si>
  <si>
    <t>บัวพุทธ</t>
  </si>
  <si>
    <t>09 5464 1975</t>
  </si>
  <si>
    <t>somnuk thip</t>
  </si>
  <si>
    <t>surangkanalhk@gmail.com</t>
  </si>
  <si>
    <t>20.9 กม.</t>
  </si>
  <si>
    <t>สมหวัง ขลิบปั้น</t>
  </si>
  <si>
    <t>10.6 กม.</t>
  </si>
  <si>
    <t>น.ส.วรินทร์ธรา</t>
  </si>
  <si>
    <t>ภัคอัมพาพันธ์</t>
  </si>
  <si>
    <t>09 9296 6249</t>
  </si>
  <si>
    <t>nana_2524</t>
  </si>
  <si>
    <t>warinthara2524@gmail.com</t>
  </si>
  <si>
    <t>วรินทร์ธรา ภัคอัมพาพันธ์</t>
  </si>
  <si>
    <t>2.8 กม.</t>
  </si>
  <si>
    <t>ผอ.</t>
  </si>
  <si>
    <t>นางสาคร</t>
  </si>
  <si>
    <t>คล้ายแท้</t>
  </si>
  <si>
    <t>08 1740 1910</t>
  </si>
  <si>
    <t>sakon2504@hotmail.com</t>
  </si>
  <si>
    <t>sakon klaytae</t>
  </si>
  <si>
    <t>นางปิยรัตน์</t>
  </si>
  <si>
    <t>ป้องแสนสี</t>
  </si>
  <si>
    <t>08 1888 4814</t>
  </si>
  <si>
    <t>nupiyarat@hotmail.com</t>
  </si>
  <si>
    <t>Piyarat Pongsansee</t>
  </si>
  <si>
    <t>น.ส.สุพิชสิริ</t>
  </si>
  <si>
    <t>ถิรวัฒนาพงศ์</t>
  </si>
  <si>
    <t>09 5634 5699</t>
  </si>
  <si>
    <t>supitsiri29</t>
  </si>
  <si>
    <t>swd.b@hotmail.com</t>
  </si>
  <si>
    <t>Supitsiri Boonchuay</t>
  </si>
  <si>
    <t>นางธินรา</t>
  </si>
  <si>
    <t>08 7315 2547</t>
  </si>
  <si>
    <t>thinnara22@gmail.com</t>
  </si>
  <si>
    <t>น.ส.ศิริลักษณ์</t>
  </si>
  <si>
    <t>คชสิทธิ์</t>
  </si>
  <si>
    <t>อนุบาลเมืองนครสวรรค์ (เขากบ วิวรณ์สุขวิทยา)</t>
  </si>
  <si>
    <t>ปากน้ำโพ</t>
  </si>
  <si>
    <t>5 กม.</t>
  </si>
  <si>
    <t>นายวิศิษฐ์</t>
  </si>
  <si>
    <t>ศิริวัฒพงศ์</t>
  </si>
  <si>
    <t>09 0249 5141</t>
  </si>
  <si>
    <t>wisit10@hotmail.com</t>
  </si>
  <si>
    <t>นายสมศักดิ์</t>
  </si>
  <si>
    <t>ศรีเจริญวนะกิจ</t>
  </si>
  <si>
    <t>08 1953 5580</t>
  </si>
  <si>
    <t>kok200802@hotmail.com</t>
  </si>
  <si>
    <t>SOMSAK SRICHAROENWANAKIT</t>
  </si>
  <si>
    <t>นางวารุณี</t>
  </si>
  <si>
    <t>สุขสุวานนท์</t>
  </si>
  <si>
    <t>08 9856 2560</t>
  </si>
  <si>
    <t>waruneepim</t>
  </si>
  <si>
    <t>waruneepim@gmail.com</t>
  </si>
  <si>
    <t>Warunee Suksuwanont</t>
  </si>
  <si>
    <t>นายเมธี</t>
  </si>
  <si>
    <t>วงศ์ครุฑ</t>
  </si>
  <si>
    <t>08 6926 9226</t>
  </si>
  <si>
    <t>krumethee</t>
  </si>
  <si>
    <t>krumethee@gmail.com</t>
  </si>
  <si>
    <t>เมธี วงศ์ครุฑ</t>
  </si>
  <si>
    <t>อ. เก้าเลี้ยว</t>
  </si>
  <si>
    <t>เขาดิน</t>
  </si>
  <si>
    <t>21.1 กม.</t>
  </si>
  <si>
    <t>นายสิรวิชญ์</t>
  </si>
  <si>
    <t>ทีปสิริลัทธพล</t>
  </si>
  <si>
    <t>09 6842 8608</t>
  </si>
  <si>
    <t>มหาโพธิ</t>
  </si>
  <si>
    <t>20.4 กม.</t>
  </si>
  <si>
    <t>นางสินีมาศ</t>
  </si>
  <si>
    <t>เหมืือนทรัพย์</t>
  </si>
  <si>
    <t>09 1028 7090</t>
  </si>
  <si>
    <t>09 10287090</t>
  </si>
  <si>
    <t>23.2 กม.</t>
  </si>
  <si>
    <t>นางสุวรรณ์</t>
  </si>
  <si>
    <t>09 1026 6147</t>
  </si>
  <si>
    <t>suwan005</t>
  </si>
  <si>
    <t>naput_26@hotmail.com</t>
  </si>
  <si>
    <t>สุวรรณ์​ สายเส็ง</t>
  </si>
  <si>
    <t>บ้านทุ่งตาทั่ง (ศิริราษฎร์บำรุง)</t>
  </si>
  <si>
    <t>หนองเต่า</t>
  </si>
  <si>
    <t>32.6 กม.</t>
  </si>
  <si>
    <t>น.ส.ธารินี</t>
  </si>
  <si>
    <t>คำพร</t>
  </si>
  <si>
    <t>08 8282 2208</t>
  </si>
  <si>
    <t>08 7200 9686</t>
  </si>
  <si>
    <t>plaplataklom@gmail.com</t>
  </si>
  <si>
    <t>ป.ปลา ตากลม</t>
  </si>
  <si>
    <t>หัวดง</t>
  </si>
  <si>
    <t>35 กม.</t>
  </si>
  <si>
    <t>น.ส.หนึ่งนุช</t>
  </si>
  <si>
    <t>ผลปราชญ์</t>
  </si>
  <si>
    <t>08 8545 8887</t>
  </si>
  <si>
    <t>หนึ่งนุช ผลปราชญ์</t>
  </si>
  <si>
    <t>25.9 กม.</t>
  </si>
  <si>
    <t>นางนงลักษณ์</t>
  </si>
  <si>
    <t>ชัยชนะสุพร</t>
  </si>
  <si>
    <t>09 8780 2932</t>
  </si>
  <si>
    <t>nonglek2516.nc@gmail.com</t>
  </si>
  <si>
    <t>Nongluk Nonglek</t>
  </si>
  <si>
    <t>น.ส.วรางคณา</t>
  </si>
  <si>
    <t>พัดคำ</t>
  </si>
  <si>
    <t>08 1779 2969</t>
  </si>
  <si>
    <t>Kruwarang@hotmail.com</t>
  </si>
  <si>
    <t>วรางคณา พัดคำ</t>
  </si>
  <si>
    <t>บ้านห้วยรั้ว (เสนาณรงค์อุปถัมภ์)</t>
  </si>
  <si>
    <t>21.9 กม.</t>
  </si>
  <si>
    <t>นางณัฐชญาน์นันท์</t>
  </si>
  <si>
    <t>วิชพัฒน์</t>
  </si>
  <si>
    <t>kubkibby</t>
  </si>
  <si>
    <t>krookib@hotmail.com</t>
  </si>
  <si>
    <t>กิ๊บ ณัฐชญาน์นันท์</t>
  </si>
  <si>
    <t>21.7 กม.</t>
  </si>
  <si>
    <t>นายเรืองยศ</t>
  </si>
  <si>
    <t>เหมือนทรัพย์</t>
  </si>
  <si>
    <t>08 1740 6388</t>
  </si>
  <si>
    <t>ผอ.เรืองยศ เหมือนทรัพย์</t>
  </si>
  <si>
    <t>29.1 กม.</t>
  </si>
  <si>
    <t>นางจารุวรรณ</t>
  </si>
  <si>
    <t>สะอาดละออ</t>
  </si>
  <si>
    <t>06 4457 2578</t>
  </si>
  <si>
    <t>Darink950@gmail.com</t>
  </si>
  <si>
    <t>จารุวรรณ สะอาดละออ</t>
  </si>
  <si>
    <t>นายสมบัติ</t>
  </si>
  <si>
    <t>เครือภู่</t>
  </si>
  <si>
    <t>08 2404 4949</t>
  </si>
  <si>
    <t>bat_kp@hotmail.com</t>
  </si>
  <si>
    <t>19 กม.</t>
  </si>
  <si>
    <t>นายสัญญา</t>
  </si>
  <si>
    <t>สุริโย</t>
  </si>
  <si>
    <t>09 5640 7699</t>
  </si>
  <si>
    <t>สัญญา</t>
  </si>
  <si>
    <t>Suriyo2504@hotmail.co.th</t>
  </si>
  <si>
    <t>29 กม.</t>
  </si>
  <si>
    <t>นายชูเกียรติ</t>
  </si>
  <si>
    <t>จันทร์อร่าม</t>
  </si>
  <si>
    <t>08 4688 0550</t>
  </si>
  <si>
    <t>chuchukiat@yahoo.com</t>
  </si>
  <si>
    <t>30.8 กม.</t>
  </si>
  <si>
    <t>นางเฉลียว</t>
  </si>
  <si>
    <t>พงษ์พิธี</t>
  </si>
  <si>
    <t>08 6441 5579</t>
  </si>
  <si>
    <t>sarada_za@hotmail.com</t>
  </si>
  <si>
    <t>วัดหัวดงใต้ (บางทองประชาสรรค์)</t>
  </si>
  <si>
    <t>27.6 กม.</t>
  </si>
  <si>
    <t>นายไตรรงค์</t>
  </si>
  <si>
    <t>วัตถุสิน</t>
  </si>
  <si>
    <t>08 82721924</t>
  </si>
  <si>
    <t>fairong-wattusin@hotmail.co.th</t>
  </si>
  <si>
    <t>วัดหัวดงเหนือ (บรรพตานุสสรณ์)</t>
  </si>
  <si>
    <t>นายอำพล</t>
  </si>
  <si>
    <t>องอาจ</t>
  </si>
  <si>
    <t>08 9858 6810</t>
  </si>
  <si>
    <t>phol_pe@hotmail.com</t>
  </si>
  <si>
    <t>น.ส.ศศิธร</t>
  </si>
  <si>
    <t>มีนาภา</t>
  </si>
  <si>
    <t>08 7839 5850</t>
  </si>
  <si>
    <t>sasimeena.mod</t>
  </si>
  <si>
    <t>superantonline@yahoo.com</t>
  </si>
  <si>
    <t>วัดหาดเสลา (ไพศาลศิริราษฎร์อุปถัมภ์)</t>
  </si>
  <si>
    <t>28.4 กม.</t>
  </si>
  <si>
    <t>นางรจนา</t>
  </si>
  <si>
    <t>ณ น่าน</t>
  </si>
  <si>
    <t>08 1278 9405</t>
  </si>
  <si>
    <t>wathadsalao.schoolnew@gmail.com</t>
  </si>
  <si>
    <t>Rodjana Nanan</t>
  </si>
  <si>
    <t>21.4 กม.</t>
  </si>
  <si>
    <t>นางรุ่งระวี</t>
  </si>
  <si>
    <t>08 6932 0136</t>
  </si>
  <si>
    <t>kj_ty</t>
  </si>
  <si>
    <t>krajidrit04@gmail.com</t>
  </si>
  <si>
    <t>สังข์บุญธรรมราษฏร์นุสรณ์</t>
  </si>
  <si>
    <t>23.7 กม.</t>
  </si>
  <si>
    <t>นายสุรินทร์</t>
  </si>
  <si>
    <t>อยู่พล</t>
  </si>
  <si>
    <t>08 1913 5795</t>
  </si>
  <si>
    <t>surinpondpluem</t>
  </si>
  <si>
    <t>surin_ais@hotmail.com</t>
  </si>
  <si>
    <t>surin yoophon</t>
  </si>
  <si>
    <t>08 7201 4863</t>
  </si>
  <si>
    <t>อนุบาลเก้าเลี้ยว (วัดเก้าเลี้ยว)</t>
  </si>
  <si>
    <t>22.5 กม.</t>
  </si>
  <si>
    <t>นางพรรณปภรณ์</t>
  </si>
  <si>
    <t>สัมฤทธิ์โพธิ์ทอง</t>
  </si>
  <si>
    <t>08 9907 6010</t>
  </si>
  <si>
    <t>Yupull2507@hotmail.com</t>
  </si>
  <si>
    <t>Yu Yuphin Khongpechsak</t>
  </si>
  <si>
    <t>19.7 กม.</t>
  </si>
  <si>
    <t>น.ส.ณัฐพัชร์</t>
  </si>
  <si>
    <t>เลิศจำนงจิตร</t>
  </si>
  <si>
    <t>08 7943 7349</t>
  </si>
  <si>
    <t>ossod.school@gmail.com</t>
  </si>
  <si>
    <t>ณัฐพัชร์ เลิศจำนงจิตร์</t>
  </si>
  <si>
    <t>อ. โกรกพระ</t>
  </si>
  <si>
    <t>ชุมชนวัดบ้านหว้า (ประชาประสาทวิทย์)</t>
  </si>
  <si>
    <t>ยางตาล</t>
  </si>
  <si>
    <t>15.9 กม.</t>
  </si>
  <si>
    <t>นายกิตติธัช</t>
  </si>
  <si>
    <t>จันทร์เพียร</t>
  </si>
  <si>
    <t>06 1514 7981</t>
  </si>
  <si>
    <t>กิตติธัช จันทร์เพียร</t>
  </si>
  <si>
    <t>ศาลาแดง</t>
  </si>
  <si>
    <t>21.5 กม.</t>
  </si>
  <si>
    <t>นายธีระศักดิ์</t>
  </si>
  <si>
    <t>วิเวกหัสกัณฑ์</t>
  </si>
  <si>
    <t>08 1474 3069</t>
  </si>
  <si>
    <t>nsw022@gmail.com</t>
  </si>
  <si>
    <t>ธีระศักดิ์ วิเวกหัสกัณฑ์</t>
  </si>
  <si>
    <t>เนินศาลา</t>
  </si>
  <si>
    <t>31 กม.</t>
  </si>
  <si>
    <t>นางเมธาวี</t>
  </si>
  <si>
    <t>กลั่นกสิกรรม</t>
  </si>
  <si>
    <t>09 3569 1477</t>
  </si>
  <si>
    <t>นากลาง</t>
  </si>
  <si>
    <t>19.9 กม.</t>
  </si>
  <si>
    <t>น.ส.สุกฤตา</t>
  </si>
  <si>
    <t>เหล่าเขตรกรณ์</t>
  </si>
  <si>
    <t>08 9270 4041</t>
  </si>
  <si>
    <t>toy1413</t>
  </si>
  <si>
    <t>sukittaa55@gmail.com</t>
  </si>
  <si>
    <t>พศวีร์และสุกฤตา เนียมสุข</t>
  </si>
  <si>
    <t>31.2 กม.</t>
  </si>
  <si>
    <t>นายสุรัตน์</t>
  </si>
  <si>
    <t>แก้วเรือง</t>
  </si>
  <si>
    <t>06 1858 8969</t>
  </si>
  <si>
    <t>kroogig</t>
  </si>
  <si>
    <t>chanutid45@gmail.com</t>
  </si>
  <si>
    <t>บางมะฝ่อ</t>
  </si>
  <si>
    <t>14.7 กม.</t>
  </si>
  <si>
    <t>น.ส.ศุนิษา</t>
  </si>
  <si>
    <t>มาลัยทอง</t>
  </si>
  <si>
    <t>08 1707 3276</t>
  </si>
  <si>
    <t>Suniisaa@hotmail.com</t>
  </si>
  <si>
    <t>เหมี่ยว คอนหวัน</t>
  </si>
  <si>
    <t>29.8 กม.</t>
  </si>
  <si>
    <t>นางวิภา</t>
  </si>
  <si>
    <t>เชื้อแพ่ง</t>
  </si>
  <si>
    <t>08 0685 2564</t>
  </si>
  <si>
    <t>teacher_wi@hotmail.com</t>
  </si>
  <si>
    <t>บ้านบางมะฝ่อ (เลิกล้ม เทอม 1/2562)</t>
  </si>
  <si>
    <t>เลิกล้ม 1/62</t>
  </si>
  <si>
    <t>บางประมุง</t>
  </si>
  <si>
    <t>16.3 กม.</t>
  </si>
  <si>
    <t>นางพรทิพย์</t>
  </si>
  <si>
    <t>08 9566 9946</t>
  </si>
  <si>
    <t>Porntip009@gmail.com</t>
  </si>
  <si>
    <t>พรทิพย์ แสงเเก้ว</t>
  </si>
  <si>
    <t>หาดสูง</t>
  </si>
  <si>
    <t>30.4 กม.</t>
  </si>
  <si>
    <t>นางเครือมาศ</t>
  </si>
  <si>
    <t>เกิดโพชา</t>
  </si>
  <si>
    <t>08 8295 7832</t>
  </si>
  <si>
    <t>kmkpc@hotmail.com</t>
  </si>
  <si>
    <t>Krue Khonwan</t>
  </si>
  <si>
    <t>20.5 กม.</t>
  </si>
  <si>
    <t>นายมนู</t>
  </si>
  <si>
    <t>สนธิรักษ์</t>
  </si>
  <si>
    <t>09 2274 2447</t>
  </si>
  <si>
    <t>numa2504</t>
  </si>
  <si>
    <t>manusontiruk@gmail.com</t>
  </si>
  <si>
    <t>Manu Sontirug</t>
  </si>
  <si>
    <t>16.7 กม.</t>
  </si>
  <si>
    <t>นางมยุรี</t>
  </si>
  <si>
    <t>สารีพันธ์</t>
  </si>
  <si>
    <t>09 5627 4090</t>
  </si>
  <si>
    <t>prapapak</t>
  </si>
  <si>
    <t>tum_tum2513@hotmail.com</t>
  </si>
  <si>
    <t>วัดท่าซุด (เจริญศิลป์)</t>
  </si>
  <si>
    <t>081-9711985</t>
  </si>
  <si>
    <t>11.2 กม.</t>
  </si>
  <si>
    <t>น.ส.รัชชดา</t>
  </si>
  <si>
    <t>พิมพ์นพพันธุ์โชติ</t>
  </si>
  <si>
    <t>17.8 กม.</t>
  </si>
  <si>
    <t>นายเบญจวิทย์</t>
  </si>
  <si>
    <t>ตีระมาตย์</t>
  </si>
  <si>
    <t>08 9857 0669</t>
  </si>
  <si>
    <t>banjawit</t>
  </si>
  <si>
    <t>benjawit_1124@hotmail.com</t>
  </si>
  <si>
    <t>เบญจวิทย์ ตีระมาตย์</t>
  </si>
  <si>
    <t>08 529 7098</t>
  </si>
  <si>
    <t>27.5 กม.</t>
  </si>
  <si>
    <t>นายเชาวลิต</t>
  </si>
  <si>
    <t>พันธ์ุพฤกษา</t>
  </si>
  <si>
    <t>09 9272 2022</t>
  </si>
  <si>
    <t>hkptieo@gmail.com</t>
  </si>
  <si>
    <t>Chaowalit phanphoksar</t>
  </si>
  <si>
    <t>น.ส.อภิวันท์</t>
  </si>
  <si>
    <t>จันทร์สอน</t>
  </si>
  <si>
    <t>08 7842 5245</t>
  </si>
  <si>
    <t>ap17js@gmail. Com</t>
  </si>
  <si>
    <t>นายชลธี</t>
  </si>
  <si>
    <t>แก้วป้องปก</t>
  </si>
  <si>
    <t>06 2045 0514</t>
  </si>
  <si>
    <t>25.8 กม.</t>
  </si>
  <si>
    <t>นางสลิลทิพ</t>
  </si>
  <si>
    <t>ชูชาติ</t>
  </si>
  <si>
    <t>09 8265 1766</t>
  </si>
  <si>
    <t>salintip83@gmail.com</t>
  </si>
  <si>
    <t>เนินกว้าว</t>
  </si>
  <si>
    <t>25 กม.</t>
  </si>
  <si>
    <t>น.ส.พิชยาภา</t>
  </si>
  <si>
    <t>แก้วเปรม</t>
  </si>
  <si>
    <t>08 9565 2153</t>
  </si>
  <si>
    <t>kaewsakun12@hotmail.com</t>
  </si>
  <si>
    <t>12.1 กม.</t>
  </si>
  <si>
    <t>นางกรกนก</t>
  </si>
  <si>
    <t>สิงห์โตทอง</t>
  </si>
  <si>
    <t>08 6208 0653</t>
  </si>
  <si>
    <t>c.sunday5052@gmail.com</t>
  </si>
  <si>
    <t>kornkanok Singtothong</t>
  </si>
  <si>
    <t>อนุบาลโกรกพระ (ประชาชนูทิศ)</t>
  </si>
  <si>
    <t>18.5 กม.</t>
  </si>
  <si>
    <t>นายสมนึก</t>
  </si>
  <si>
    <t>ชูชีพ</t>
  </si>
  <si>
    <t>08 1043 9985</t>
  </si>
  <si>
    <t>somnuk05@hotmail.com</t>
  </si>
  <si>
    <t>สมนึก ชูชีพ</t>
  </si>
  <si>
    <t>น.ส.พัชรีพร</t>
  </si>
  <si>
    <t>ไพรสิงห์</t>
  </si>
  <si>
    <t>08 6217 5856</t>
  </si>
  <si>
    <t>patping_p@hotmail.com</t>
  </si>
  <si>
    <t>Patchareeporn Paising</t>
  </si>
  <si>
    <t>อ. ชุมแสง</t>
  </si>
  <si>
    <t>ชุมชนวัดเกยไชยเหนือ (นิรภัย-ประชานุกูล)</t>
  </si>
  <si>
    <t>เกยไชย</t>
  </si>
  <si>
    <t>38.3 กม.</t>
  </si>
  <si>
    <t>นายจตุรวิทย์</t>
  </si>
  <si>
    <t>สระทองขาว</t>
  </si>
  <si>
    <t>06 4245 1749</t>
  </si>
  <si>
    <t>jaturawit.sra@gmail.com</t>
  </si>
  <si>
    <t>จตุรวิทย์ สระทองขาว</t>
  </si>
  <si>
    <t>ทับกฤช</t>
  </si>
  <si>
    <t>31.4 กม.</t>
  </si>
  <si>
    <t>นางสำรี</t>
  </si>
  <si>
    <t>คำธิ</t>
  </si>
  <si>
    <t>08 0276 2008</t>
  </si>
  <si>
    <t>หนองกระเจา</t>
  </si>
  <si>
    <t>53.2 กม.</t>
  </si>
  <si>
    <t>นางจิรภา</t>
  </si>
  <si>
    <t>พุกทอง</t>
  </si>
  <si>
    <t>06 1962 9744</t>
  </si>
  <si>
    <t>jiraphapuk@gmail.com</t>
  </si>
  <si>
    <t>jirapha pukthong</t>
  </si>
  <si>
    <t>บ้านต้นโพธิ์ (ประชานุกูล)</t>
  </si>
  <si>
    <t>โคกหม้อ</t>
  </si>
  <si>
    <t>30 กม.</t>
  </si>
  <si>
    <t>นางพงศ์สุภา</t>
  </si>
  <si>
    <t>สิงห์เรือง</t>
  </si>
  <si>
    <t>09 7923 8723</t>
  </si>
  <si>
    <t>supa5161</t>
  </si>
  <si>
    <t>supasing24@gmail.com</t>
  </si>
  <si>
    <t>Supa singharuang</t>
  </si>
  <si>
    <t>ท่าไม้</t>
  </si>
  <si>
    <t>42.8 กม.</t>
  </si>
  <si>
    <t>นายกนก</t>
  </si>
  <si>
    <t>08 6200 9403</t>
  </si>
  <si>
    <t>topmt</t>
  </si>
  <si>
    <t>kanok2516@gmail.com</t>
  </si>
  <si>
    <t>กนก กุนาง</t>
  </si>
  <si>
    <t>บ้านท่าจันทน์ (ศักดี)</t>
  </si>
  <si>
    <t>37.8 กม.</t>
  </si>
  <si>
    <t>นางณัฐฌา</t>
  </si>
  <si>
    <t>นามวงษ์</t>
  </si>
  <si>
    <t>09 3536 4544</t>
  </si>
  <si>
    <t>natcha1744@outlook.com</t>
  </si>
  <si>
    <t>Natcha Namwong</t>
  </si>
  <si>
    <t>บ้านท่าจันทน์ (สำลีประชานุเคราะห์)</t>
  </si>
  <si>
    <t>พันลาน</t>
  </si>
  <si>
    <t>34.1 กม.</t>
  </si>
  <si>
    <t>น.ส.ปิยะนุช</t>
  </si>
  <si>
    <t>มาศสุข</t>
  </si>
  <si>
    <t>08 1281 0525</t>
  </si>
  <si>
    <t>06 2926 6151</t>
  </si>
  <si>
    <t>piyannutmassooK@gmail.com</t>
  </si>
  <si>
    <t>ปิยะนุช มาศสุข</t>
  </si>
  <si>
    <t>40.3 กม.</t>
  </si>
  <si>
    <t>นายพูลสวัสดิ์</t>
  </si>
  <si>
    <t>สุขเอม</t>
  </si>
  <si>
    <t>08 6204 1634</t>
  </si>
  <si>
    <t>พูลสวัสดิ์ สุขเอม</t>
  </si>
  <si>
    <t>056 877540</t>
  </si>
  <si>
    <t>33.9 กม.</t>
  </si>
  <si>
    <t>นายจิรัฏฐิติกาล</t>
  </si>
  <si>
    <t>ทองดี</t>
  </si>
  <si>
    <t>08 5731 7240</t>
  </si>
  <si>
    <t>nadaech1106@hotmail.com</t>
  </si>
  <si>
    <t>Nadaech Suwansri</t>
  </si>
  <si>
    <t>บ้านบึงหมัน (นิรภัยประชานุเคราะห์)</t>
  </si>
  <si>
    <t>บางเคียน</t>
  </si>
  <si>
    <t>36.7 กม.</t>
  </si>
  <si>
    <t>รก</t>
  </si>
  <si>
    <t>นางนาตยา</t>
  </si>
  <si>
    <t>ช้อยพลอย</t>
  </si>
  <si>
    <t>09 9526 3356</t>
  </si>
  <si>
    <t>nat.33333</t>
  </si>
  <si>
    <t>nussnuss30@gmail.com</t>
  </si>
  <si>
    <t>Nattaya Choyploy</t>
  </si>
  <si>
    <t>35.6 กม.</t>
  </si>
  <si>
    <t>นายสมยศ</t>
  </si>
  <si>
    <t>สิงหะคเชนทร์</t>
  </si>
  <si>
    <t>09 5626 7555</t>
  </si>
  <si>
    <t>som2011_@hotmail.com</t>
  </si>
  <si>
    <t>คเชนทร์ชัย สิงหไกรภพ</t>
  </si>
  <si>
    <t>08 9906 4727</t>
  </si>
  <si>
    <t>บ้านวังใหญ่ (มิ่งขวัญประชานุกูล)</t>
  </si>
  <si>
    <t>44.2 กม.</t>
  </si>
  <si>
    <t>สอนป้อม</t>
  </si>
  <si>
    <t>08 4816 8812</t>
  </si>
  <si>
    <t>pantamitt_@hotmail.com</t>
  </si>
  <si>
    <t>ไผ่สิงห์</t>
  </si>
  <si>
    <t>42.9 กม.</t>
  </si>
  <si>
    <t>นายไพรวัล</t>
  </si>
  <si>
    <t>08 9958 5339</t>
  </si>
  <si>
    <t>Paiwantakfa</t>
  </si>
  <si>
    <t>dir.paiwan@gmail.com</t>
  </si>
  <si>
    <t>วัดคลองยาง "ประชาพัฒนา"</t>
  </si>
  <si>
    <t>33.4 กม.</t>
  </si>
  <si>
    <t>นายวุฒธิ</t>
  </si>
  <si>
    <t>ต่อพันธ์</t>
  </si>
  <si>
    <t>08 1971 1251</t>
  </si>
  <si>
    <t>vuttitorphan@gmail.com</t>
  </si>
  <si>
    <t>Wutti Torphan</t>
  </si>
  <si>
    <t>ฆะมัง</t>
  </si>
  <si>
    <t>49.3 กม.</t>
  </si>
  <si>
    <t>นายโยธิน</t>
  </si>
  <si>
    <t>พรมพิทักษ์</t>
  </si>
  <si>
    <t>08 1985 7999</t>
  </si>
  <si>
    <t>yothin.ag@hotmail.com</t>
  </si>
  <si>
    <t>โยธิน พรมพิทักษ์</t>
  </si>
  <si>
    <t>42.5 กม.</t>
  </si>
  <si>
    <t>น.ส.เจตปรียา</t>
  </si>
  <si>
    <t>โลหะเวช</t>
  </si>
  <si>
    <t>08 1962 0157</t>
  </si>
  <si>
    <t>ทับกฤชใต้</t>
  </si>
  <si>
    <t>24.7 กม.</t>
  </si>
  <si>
    <t>นางวรรณธญา</t>
  </si>
  <si>
    <t>พงศ์ปัญญาโชติ</t>
  </si>
  <si>
    <t>08 1969 5515</t>
  </si>
  <si>
    <t>Yu0819695515</t>
  </si>
  <si>
    <t>Kruyuja51@gmail.com</t>
  </si>
  <si>
    <t>Wanthaya phongpanyachot</t>
  </si>
  <si>
    <t>23.9 กม.</t>
  </si>
  <si>
    <t>นายจำรัส</t>
  </si>
  <si>
    <t>คล้ายแก้ว</t>
  </si>
  <si>
    <t>08 7196 9087</t>
  </si>
  <si>
    <t>087-1969087</t>
  </si>
  <si>
    <t>klaygaew1@gmail.com</t>
  </si>
  <si>
    <t>จำรัส คล้ายแก้ว</t>
  </si>
  <si>
    <t>38 กม.</t>
  </si>
  <si>
    <t>น.ส.อรวรรณ</t>
  </si>
  <si>
    <t>สมเมือง</t>
  </si>
  <si>
    <t>09 7213 6052</t>
  </si>
  <si>
    <t>baifainajn</t>
  </si>
  <si>
    <t>baifai2529@gmail.com</t>
  </si>
  <si>
    <t>Orawan Sommuang</t>
  </si>
  <si>
    <t>วัดท่าไม้</t>
  </si>
  <si>
    <t>40.2 กม.</t>
  </si>
  <si>
    <t>นางธีรญา</t>
  </si>
  <si>
    <t>จำรัสวิชช์</t>
  </si>
  <si>
    <t>06 1235 9899</t>
  </si>
  <si>
    <t>32.2 กม.</t>
  </si>
  <si>
    <t>นางธัญวรัตม์</t>
  </si>
  <si>
    <t>เทศนีย์</t>
  </si>
  <si>
    <t>08 7194 8635</t>
  </si>
  <si>
    <t>087-1948635</t>
  </si>
  <si>
    <t>schoolnsd@gmail.com</t>
  </si>
  <si>
    <t>น.ส.ดวงพร</t>
  </si>
  <si>
    <t>จันทะคัด</t>
  </si>
  <si>
    <t>noi_noiy</t>
  </si>
  <si>
    <t>noiy6630@gmail.com</t>
  </si>
  <si>
    <t>Noiy'm Bfs</t>
  </si>
  <si>
    <t>พิกุล</t>
  </si>
  <si>
    <t>46.9 กม.</t>
  </si>
  <si>
    <t>นายจิตชาย</t>
  </si>
  <si>
    <t>กมุทชาติ</t>
  </si>
  <si>
    <t>087 8392956</t>
  </si>
  <si>
    <t>จิตชาย กมุทชาติ</t>
  </si>
  <si>
    <t>29.6 กม.</t>
  </si>
  <si>
    <t>นายบุญส่ง</t>
  </si>
  <si>
    <t>กองทรง</t>
  </si>
  <si>
    <t>bunsong9686@gmail.com</t>
  </si>
  <si>
    <t>Boonsong Kongsong</t>
  </si>
  <si>
    <t>27.7 กม.</t>
  </si>
  <si>
    <t>นางเสาวภา</t>
  </si>
  <si>
    <t>สุขถนอม</t>
  </si>
  <si>
    <t>08 3957 1799</t>
  </si>
  <si>
    <t>j_saowapa@hotmail.com</t>
  </si>
  <si>
    <t>44.8 กม.</t>
  </si>
  <si>
    <t>กุลศัตยาภิรมย์</t>
  </si>
  <si>
    <t>08 2408 8232</t>
  </si>
  <si>
    <t>met1968ee@gmail.com</t>
  </si>
  <si>
    <t>น.ส.ปรียาภัสสร์</t>
  </si>
  <si>
    <t>เส็งเส</t>
  </si>
  <si>
    <t>08 45943543</t>
  </si>
  <si>
    <t>preeyapat_seng@hotmail.com</t>
  </si>
  <si>
    <t>50.5 กม.</t>
  </si>
  <si>
    <t>43.8 กม.</t>
  </si>
  <si>
    <t>นายไพศาล</t>
  </si>
  <si>
    <t>พินิจธรรม</t>
  </si>
  <si>
    <t>08 1436 5885</t>
  </si>
  <si>
    <t>phaisal900@gmail.com</t>
  </si>
  <si>
    <t>ไพศาล ปากคลองปลากด</t>
  </si>
  <si>
    <t>056 230434</t>
  </si>
  <si>
    <t>44.7 กม.</t>
  </si>
  <si>
    <t>33.6 กม.</t>
  </si>
  <si>
    <t>นางอนินทิตา</t>
  </si>
  <si>
    <t>สวัสดิ์พงษ์</t>
  </si>
  <si>
    <t>08 7195 1717</t>
  </si>
  <si>
    <t>aninthit@hotmail.com</t>
  </si>
  <si>
    <t>Aninthita Sawadphong</t>
  </si>
  <si>
    <t>วัดหนองกุ่ม (เลิกล้มภาคเรียนที่ 2/2562)</t>
  </si>
  <si>
    <t>เลิกล้ม ภาคเรียน 2</t>
  </si>
  <si>
    <t>ทรัพย์สินอยู๋ในความรับผิดชอบของ โรงเรียนวัดหนองโก</t>
  </si>
  <si>
    <t>56.5 กม.</t>
  </si>
  <si>
    <t>นายสามารถ</t>
  </si>
  <si>
    <t>ธนม่วงเงิน</t>
  </si>
  <si>
    <t>09 2261 9428</t>
  </si>
  <si>
    <t>น.ส.วิมลณภัทร</t>
  </si>
  <si>
    <t>เณรหลำ</t>
  </si>
  <si>
    <t>09 5880 1497</t>
  </si>
  <si>
    <t>macknaphat@gmail.com</t>
  </si>
  <si>
    <t>47.4 กม.</t>
  </si>
  <si>
    <t>นางทิพวรรณ</t>
  </si>
  <si>
    <t>วงศ์สมวงศ์</t>
  </si>
  <si>
    <t>09 9326 1556</t>
  </si>
  <si>
    <t>umparam</t>
  </si>
  <si>
    <t>boomfaa@gmail.com</t>
  </si>
  <si>
    <t>Marahpmu Fbb</t>
  </si>
  <si>
    <t>อนุบาลชุมแสง (วัดทับกฤชกลาง)</t>
  </si>
  <si>
    <t>ผอ</t>
  </si>
  <si>
    <t>นางฉัตรพิศุทธิ์</t>
  </si>
  <si>
    <t>เหมปาละธำรง</t>
  </si>
  <si>
    <t>suphachada09@gmail.com</t>
  </si>
  <si>
    <t>suwannakod oiy</t>
  </si>
  <si>
    <t>นางเสาวลักษณ์</t>
  </si>
  <si>
    <t>จริตงาม</t>
  </si>
  <si>
    <t>08 7573 7380</t>
  </si>
  <si>
    <t>saowaluck199@gmail.com</t>
  </si>
  <si>
    <t>sao saowaluck</t>
  </si>
  <si>
    <t>อ. พยุหะคีรี</t>
  </si>
  <si>
    <t>21 กม.</t>
  </si>
  <si>
    <t>นางปราณี</t>
  </si>
  <si>
    <t>เจริญสุวรรณ</t>
  </si>
  <si>
    <t>09 3131 9669</t>
  </si>
  <si>
    <t>panee_ja@hotmail.com</t>
  </si>
  <si>
    <t>panee</t>
  </si>
  <si>
    <t>นิคมเขาบ่อแก้ว</t>
  </si>
  <si>
    <t>38.5 กม.</t>
  </si>
  <si>
    <t>นายปรีชา</t>
  </si>
  <si>
    <t>บุญทิพย์จำปา</t>
  </si>
  <si>
    <t>09 5928 9085</t>
  </si>
  <si>
    <t>preechanongping</t>
  </si>
  <si>
    <t>preechaboontipjampa@gmail.com</t>
  </si>
  <si>
    <t>ปรีชา บุญทิพย์จะปา</t>
  </si>
  <si>
    <t>เขากะลา</t>
  </si>
  <si>
    <t>35.2 กม.</t>
  </si>
  <si>
    <t>น.ส.ฐิติมา</t>
  </si>
  <si>
    <t>สุขประเสริฐ</t>
  </si>
  <si>
    <t>08 1971 7002</t>
  </si>
  <si>
    <t>sukprasert.th.sine@gmail.com</t>
  </si>
  <si>
    <t>sukprasert</t>
  </si>
  <si>
    <t>31.3 กม.</t>
  </si>
  <si>
    <t>นายพรพนา</t>
  </si>
  <si>
    <t>ไกรพูล</t>
  </si>
  <si>
    <t>08 4951 2288</t>
  </si>
  <si>
    <t>kripool_pe28@hotmail.com</t>
  </si>
  <si>
    <t>ท่าน้ำอ้อย</t>
  </si>
  <si>
    <t>34.3 กม.</t>
  </si>
  <si>
    <t>น.ส.ส้มเช้า</t>
  </si>
  <si>
    <t>ปานพรม</t>
  </si>
  <si>
    <t>08 7848 8747</t>
  </si>
  <si>
    <t>Somchao Panprom</t>
  </si>
  <si>
    <t>32.1กม.</t>
  </si>
  <si>
    <t>นายอำนาจ</t>
  </si>
  <si>
    <t>สงตาล</t>
  </si>
  <si>
    <t>09 1839 4939</t>
  </si>
  <si>
    <t>Lungnatjaa</t>
  </si>
  <si>
    <t>am.yuwanat@gmail.com</t>
  </si>
  <si>
    <t>อำนาจ สงตาล</t>
  </si>
  <si>
    <t>ยางขาว</t>
  </si>
  <si>
    <t>22.4 กม.</t>
  </si>
  <si>
    <t>นางณัฐธิดา</t>
  </si>
  <si>
    <t>ห่อทอง</t>
  </si>
  <si>
    <t>09 0205 8864</t>
  </si>
  <si>
    <t>natthidahorthong</t>
  </si>
  <si>
    <t>horthnatthida@gmail.com</t>
  </si>
  <si>
    <t>nathidahorthong</t>
  </si>
  <si>
    <t>สระทะเล</t>
  </si>
  <si>
    <t>สมบูรณ์กิตติกร</t>
  </si>
  <si>
    <t>08 1280 3074</t>
  </si>
  <si>
    <t>39.1 กม.</t>
  </si>
  <si>
    <t>น.ส.ชนินทร์ชิตา</t>
  </si>
  <si>
    <t>ทรงปรีชา</t>
  </si>
  <si>
    <t>08 801 59543</t>
  </si>
  <si>
    <t>sumittra3485</t>
  </si>
  <si>
    <t>Chaninchitra9543@gmail.com</t>
  </si>
  <si>
    <t>ชนินทร์ชิตา ทรงปรีชา</t>
  </si>
  <si>
    <t>ย่านมัทรี</t>
  </si>
  <si>
    <t>28.1 กม.</t>
  </si>
  <si>
    <t>นายบรรเลง</t>
  </si>
  <si>
    <t>แก้วแจ่ม</t>
  </si>
  <si>
    <t>09 8105 3768</t>
  </si>
  <si>
    <t>Gansinee477</t>
  </si>
  <si>
    <t>bkaewjam1@hotmail.com</t>
  </si>
  <si>
    <t>บรรเลง แก้วแจ่ม</t>
  </si>
  <si>
    <t>นายธีระธร</t>
  </si>
  <si>
    <t>อรัญมิตร</t>
  </si>
  <si>
    <t>08 4226 6355</t>
  </si>
  <si>
    <t>theerathon2514</t>
  </si>
  <si>
    <t>thee4rax@yahoo.co.th</t>
  </si>
  <si>
    <t>theerathon arunmitr</t>
  </si>
  <si>
    <t>น้ำทรง</t>
  </si>
  <si>
    <t>36 กม.</t>
  </si>
  <si>
    <t>นายทองแดง</t>
  </si>
  <si>
    <t>สอนถา</t>
  </si>
  <si>
    <t>1962@hotmail.co.th</t>
  </si>
  <si>
    <t>นายทองแดง สอนถา</t>
  </si>
  <si>
    <t>09 9381 1117</t>
  </si>
  <si>
    <t>21.6 กม.</t>
  </si>
  <si>
    <t>นายขวัญเรือน</t>
  </si>
  <si>
    <t>คงพิทักษ์</t>
  </si>
  <si>
    <t>08 6204 3871</t>
  </si>
  <si>
    <t>konbannok_wang@hotmail.com</t>
  </si>
  <si>
    <t>ขวัญเรือน คงพิทักษ์</t>
  </si>
  <si>
    <t>42.6 กม.</t>
  </si>
  <si>
    <t>สิบเอก กรุณา</t>
  </si>
  <si>
    <t>อินทร์ประสิทธิ์</t>
  </si>
  <si>
    <t>06 2959 4966</t>
  </si>
  <si>
    <t>karuna2514</t>
  </si>
  <si>
    <t>karuna_in@hotmail.com</t>
  </si>
  <si>
    <t>กรุณา อินทร์ประสิทธิ์</t>
  </si>
  <si>
    <t>40.6 กม.</t>
  </si>
  <si>
    <t>นางมณฑา</t>
  </si>
  <si>
    <t>วงษ์จันทร์</t>
  </si>
  <si>
    <t>08 692 99536</t>
  </si>
  <si>
    <t>montha0869299536@hotmail.com</t>
  </si>
  <si>
    <t>มณฑา วงษ์จันทร์</t>
  </si>
  <si>
    <t>นายจำเริญ</t>
  </si>
  <si>
    <t>อากาศสุภา</t>
  </si>
  <si>
    <t>08 1045 9384</t>
  </si>
  <si>
    <t>Noy-jumreon@hotmail.com</t>
  </si>
  <si>
    <t>Jumreon Akadsupa</t>
  </si>
  <si>
    <t>นายคมเดช</t>
  </si>
  <si>
    <t>ภิรมย์วัฒนา</t>
  </si>
  <si>
    <t>08 1971 2653</t>
  </si>
  <si>
    <t>พยุหะ</t>
  </si>
  <si>
    <t>28.5 กม.</t>
  </si>
  <si>
    <t>bk2505</t>
  </si>
  <si>
    <t>34.4 กม.</t>
  </si>
  <si>
    <t>นายสายัณห์</t>
  </si>
  <si>
    <t>สีคง</t>
  </si>
  <si>
    <t>09 8750 2744</t>
  </si>
  <si>
    <t>ม่วงหัก</t>
  </si>
  <si>
    <t>43.5 กม.</t>
  </si>
  <si>
    <t>น.ส.วนิดา</t>
  </si>
  <si>
    <t>เกตุทอง</t>
  </si>
  <si>
    <t>08 5272 1365</t>
  </si>
  <si>
    <t>watkhaobopub.sc@gmail.com</t>
  </si>
  <si>
    <t>Wanida Ketthong</t>
  </si>
  <si>
    <t>33.8 กม.</t>
  </si>
  <si>
    <t>นายเฉลิมเกียรติ</t>
  </si>
  <si>
    <t>เมืองงาม</t>
  </si>
  <si>
    <t>090-2581289</t>
  </si>
  <si>
    <t>chalermkiatmcangngarm@gmail.com</t>
  </si>
  <si>
    <t>chalermkiatmcangngarm</t>
  </si>
  <si>
    <t>นายเจริญ</t>
  </si>
  <si>
    <t>สุ่มศรี</t>
  </si>
  <si>
    <t>08 7845 3288</t>
  </si>
  <si>
    <t>sumsri2515</t>
  </si>
  <si>
    <t>sumsri2515@gmail.com</t>
  </si>
  <si>
    <t>เจริญ สุ่มศรี</t>
  </si>
  <si>
    <t>34.8 กม.</t>
  </si>
  <si>
    <t>นายสุรศักดิ์</t>
  </si>
  <si>
    <t>อินประสิทธิ์</t>
  </si>
  <si>
    <t>08 620 11411</t>
  </si>
  <si>
    <t>Surasak Inprasit</t>
  </si>
  <si>
    <t>โรงเรียน วัดบ้านบน</t>
  </si>
  <si>
    <t>41.5 กม.</t>
  </si>
  <si>
    <t>นางสงกรานต์</t>
  </si>
  <si>
    <t>ศิริชู</t>
  </si>
  <si>
    <t>08 294 00513</t>
  </si>
  <si>
    <t>songkransyz@gmail.com</t>
  </si>
  <si>
    <t>โรงเรียนวัดโป่งสวรรค์</t>
  </si>
  <si>
    <t>22.8 กม.</t>
  </si>
  <si>
    <t>นายชาณัตถ์</t>
  </si>
  <si>
    <t>รุ่งรัตน์</t>
  </si>
  <si>
    <t>08 8292 0466</t>
  </si>
  <si>
    <t>chanat191@gmail.com</t>
  </si>
  <si>
    <t>โรงเรียนวัดยางขาว</t>
  </si>
  <si>
    <t>23.8 กม.</t>
  </si>
  <si>
    <t>นายศรายุธ</t>
  </si>
  <si>
    <t>ต่วนชัย</t>
  </si>
  <si>
    <t>08 7842 2220</t>
  </si>
  <si>
    <t>jusonkai</t>
  </si>
  <si>
    <t>Sarayut.juju@gmail.com</t>
  </si>
  <si>
    <t>Sarayut Tuanchai</t>
  </si>
  <si>
    <t>โรงเรียนวัดหนองคล่อ</t>
  </si>
  <si>
    <t>33.3 กม.</t>
  </si>
  <si>
    <t>พวงสมบัติ</t>
  </si>
  <si>
    <t>08 9269 5068</t>
  </si>
  <si>
    <t>โรงเรียนวัดหนองหมู นครสวรรค์</t>
  </si>
  <si>
    <t>38.1 กม.</t>
  </si>
  <si>
    <t>นางสาวสุชาดา</t>
  </si>
  <si>
    <t>อ่องยิ้ม</t>
  </si>
  <si>
    <t>088 438 9376</t>
  </si>
  <si>
    <t>นายศตวรรษ</t>
  </si>
  <si>
    <t>ยาวิเศษ</t>
  </si>
  <si>
    <t>09 5375 0515</t>
  </si>
  <si>
    <t>ศตวรรษ ยาวิเศษ</t>
  </si>
  <si>
    <t>17.1 กม.</t>
  </si>
  <si>
    <t>komdet _sra</t>
  </si>
  <si>
    <t>komdet-sra@hotmail.com</t>
  </si>
  <si>
    <t>คมเดช ภิรมย์วัฒนา</t>
  </si>
  <si>
    <t>อนุบาลพยุหะคีรี (วัดพระปรางค์เหลือง)</t>
  </si>
  <si>
    <t>09 3221 9779</t>
  </si>
  <si>
    <t>pk9240</t>
  </si>
  <si>
    <t>dp.pranee@gmail.com</t>
  </si>
  <si>
    <t>ปราณี แก้วแจ่ม</t>
  </si>
  <si>
    <t>ชื่อ</t>
  </si>
  <si>
    <t>สกุล</t>
  </si>
  <si>
    <t>ชื่อเล่น</t>
  </si>
  <si>
    <t>มือถือ</t>
  </si>
  <si>
    <t>น.ส.รวิสรา</t>
  </si>
  <si>
    <t>พุทธพงษ์</t>
  </si>
  <si>
    <t>ก้อย</t>
  </si>
  <si>
    <t>08 7311 7143</t>
  </si>
  <si>
    <t>koikrr</t>
  </si>
  <si>
    <t>mukoy_lala@hotmail.com</t>
  </si>
  <si>
    <t>koi rawisara</t>
  </si>
  <si>
    <t>น.ส.วรรณวิไล</t>
  </si>
  <si>
    <t>ทรัพย์เกษมชัย</t>
  </si>
  <si>
    <t>หมวย</t>
  </si>
  <si>
    <t>08 7712 0746</t>
  </si>
  <si>
    <t>0877120746w</t>
  </si>
  <si>
    <t>wanwilai.sap@gmail.com</t>
  </si>
  <si>
    <t>วรรณวิไล ทรัพย์เกษมชัย</t>
  </si>
  <si>
    <t>นางรุ่งจิตต์</t>
  </si>
  <si>
    <t>นมะหุต</t>
  </si>
  <si>
    <t>อ้อ</t>
  </si>
  <si>
    <t>08 9271 0414</t>
  </si>
  <si>
    <t>rungjit๑๙๘๒</t>
  </si>
  <si>
    <t>rungjtnamahut@gmail.com</t>
  </si>
  <si>
    <t>รุ่งจิตต์ ศรีทับทิม</t>
  </si>
  <si>
    <t>น.ส.พรทิพย์</t>
  </si>
  <si>
    <t>ปาทาน</t>
  </si>
  <si>
    <t>ทิพย์</t>
  </si>
  <si>
    <t>09 9267 0022</t>
  </si>
  <si>
    <t>lakmee643</t>
  </si>
  <si>
    <t>aninarree999@gmail.com</t>
  </si>
  <si>
    <t>แมว เหมียว</t>
  </si>
  <si>
    <t>นายเกรียงกมล</t>
  </si>
  <si>
    <t>ถาวรวงษ์</t>
  </si>
  <si>
    <t>อ๊อฟ</t>
  </si>
  <si>
    <t>08 1395 9584</t>
  </si>
  <si>
    <t>bigmosquito1@hotmail.com</t>
  </si>
  <si>
    <t>น.ส.จริยาพร</t>
  </si>
  <si>
    <t>กวางแก้ว</t>
  </si>
  <si>
    <t>ออม</t>
  </si>
  <si>
    <t>08 7921 4670</t>
  </si>
  <si>
    <t>ormmy_inlove</t>
  </si>
  <si>
    <t>ormmyinlove@gmail.com</t>
  </si>
  <si>
    <t>jariyaporn kwangkaew</t>
  </si>
  <si>
    <t>06 5050 9247</t>
  </si>
  <si>
    <t>น.ส.อัญชลี</t>
  </si>
  <si>
    <t>บุญเกตุ</t>
  </si>
  <si>
    <t>อัญ</t>
  </si>
  <si>
    <t>08 2226 9912</t>
  </si>
  <si>
    <t>anchalee9912@gmail.com</t>
  </si>
  <si>
    <t>อัญชลี บุญเกตุ</t>
  </si>
  <si>
    <t>น.ส.รุ้งนภา</t>
  </si>
  <si>
    <t>ธรรมชาติ</t>
  </si>
  <si>
    <t>ท๊อฟฟี่</t>
  </si>
  <si>
    <t>09 5309 8095</t>
  </si>
  <si>
    <t>tottytoffy1983@gmail.com</t>
  </si>
  <si>
    <t>toffy rungnapa</t>
  </si>
  <si>
    <t>น.ส.เปมิกา</t>
  </si>
  <si>
    <t>ลอยเมฆ</t>
  </si>
  <si>
    <t>กุ้ง</t>
  </si>
  <si>
    <t>08 6680 3438</t>
  </si>
  <si>
    <t>pamikakung05@gmail.com</t>
  </si>
  <si>
    <t>kung na</t>
  </si>
  <si>
    <t>น.ส.วนันยา</t>
  </si>
  <si>
    <t>แสงวิเศษ</t>
  </si>
  <si>
    <t>แอ้</t>
  </si>
  <si>
    <t>08 3164 8416</t>
  </si>
  <si>
    <t>wananya2537air</t>
  </si>
  <si>
    <t>wananya8416@gmail.com</t>
  </si>
  <si>
    <t>wananya saengwiset</t>
  </si>
  <si>
    <t>น.ส.กรรณิการ์</t>
  </si>
  <si>
    <t>ไชยหาญ</t>
  </si>
  <si>
    <t>หนามเตย</t>
  </si>
  <si>
    <t>09 4757 2220</t>
  </si>
  <si>
    <t>k.chaihan</t>
  </si>
  <si>
    <t>nhamtoei2804@gmail.com</t>
  </si>
  <si>
    <t>kannika chaihan</t>
  </si>
  <si>
    <t>น.ส.ทิพยสุ</t>
  </si>
  <si>
    <t>อังคะจันทร์</t>
  </si>
  <si>
    <t>อ้อย</t>
  </si>
  <si>
    <t>06 1945 9936</t>
  </si>
  <si>
    <t>aoy-stang</t>
  </si>
  <si>
    <t>tippayasu18@gmail.com</t>
  </si>
  <si>
    <t>AoyAoy Tip</t>
  </si>
  <si>
    <t>น.ส.วรรณิกา</t>
  </si>
  <si>
    <t>เที่ยงแขม</t>
  </si>
  <si>
    <t>วรรณ</t>
  </si>
  <si>
    <t>08 0684 2931</t>
  </si>
  <si>
    <t>wannika16</t>
  </si>
  <si>
    <t>Wannika.One.1@gmail.com</t>
  </si>
  <si>
    <t>Wannika Tiangkhaem</t>
  </si>
  <si>
    <t>น.ส.รจเรศ</t>
  </si>
  <si>
    <t>แก้วมณีวรรณ์</t>
  </si>
  <si>
    <t>เต้ย</t>
  </si>
  <si>
    <t>09 5558 9600</t>
  </si>
  <si>
    <t>Rotcharet2534</t>
  </si>
  <si>
    <t>Rotcharet2534@gmail.com</t>
  </si>
  <si>
    <t>Rotcharet Kaewmaniwan</t>
  </si>
  <si>
    <t>น.ส.วาสนา</t>
  </si>
  <si>
    <t>เทียนประเสริฐ</t>
  </si>
  <si>
    <t>วาสนา</t>
  </si>
  <si>
    <t>08 6680 4331</t>
  </si>
  <si>
    <t>wasana81929@gmail.com</t>
  </si>
  <si>
    <t>wasana thenprasert</t>
  </si>
  <si>
    <t>นางสาวจุรีพร</t>
  </si>
  <si>
    <t>ภูมิลา</t>
  </si>
  <si>
    <t>ปัด</t>
  </si>
  <si>
    <t>06 1353 4760</t>
  </si>
  <si>
    <t>Poomila20@gmail.com</t>
  </si>
  <si>
    <t>Jureeporn Poomila</t>
  </si>
  <si>
    <t>นายสัญชัย</t>
  </si>
  <si>
    <t>งามเนตร</t>
  </si>
  <si>
    <t>แขก</t>
  </si>
  <si>
    <t>06 1932 6195</t>
  </si>
  <si>
    <t>sanchai.nga27@yahoo.com</t>
  </si>
  <si>
    <t>sacchai ngamnet</t>
  </si>
  <si>
    <t>น.ส.ศิริโฉม</t>
  </si>
  <si>
    <t>ปรากฎรัตน์</t>
  </si>
  <si>
    <t>โฉม</t>
  </si>
  <si>
    <t>09 8235 2188</t>
  </si>
  <si>
    <t>ศิริโฉม ปรากฏรัตน์</t>
  </si>
  <si>
    <t>น.ส.พิรญาณ์</t>
  </si>
  <si>
    <t>สงวนเดช</t>
  </si>
  <si>
    <t>บีม</t>
  </si>
  <si>
    <t>08 9708 9763</t>
  </si>
  <si>
    <t>beebeam1995</t>
  </si>
  <si>
    <t>beebeam74@gmail.com</t>
  </si>
  <si>
    <t>น.ส.อารี</t>
  </si>
  <si>
    <t>จุลกลาง</t>
  </si>
  <si>
    <t>หลิว</t>
  </si>
  <si>
    <t>09 2920 2377</t>
  </si>
  <si>
    <t>aree1804</t>
  </si>
  <si>
    <t>aree1992ka@gmail.com</t>
  </si>
  <si>
    <t>Aree Chunklang</t>
  </si>
  <si>
    <t>095-6162355</t>
  </si>
  <si>
    <t>น.ส.อรพรรณ</t>
  </si>
  <si>
    <t>บุญช่วย</t>
  </si>
  <si>
    <t>แคท</t>
  </si>
  <si>
    <t>06 1793 3388</t>
  </si>
  <si>
    <t>plathong09</t>
  </si>
  <si>
    <t>plathong1995@gmail.com</t>
  </si>
  <si>
    <t>Orapan Boonchuay</t>
  </si>
  <si>
    <t>น.ส.ณัช</t>
  </si>
  <si>
    <t>โหมดเทศ</t>
  </si>
  <si>
    <t>ณัช</t>
  </si>
  <si>
    <t>08 0690 2861</t>
  </si>
  <si>
    <t>nach_haha</t>
  </si>
  <si>
    <t>yu_pa_2551@hotmail.com</t>
  </si>
  <si>
    <t>น.ส.ชุลีพร</t>
  </si>
  <si>
    <t>เติมลาภ</t>
  </si>
  <si>
    <t>ฟ้า</t>
  </si>
  <si>
    <t>08 9642 6952</t>
  </si>
  <si>
    <t>chubbyfah</t>
  </si>
  <si>
    <t>chuleeporn6952@gmail.com</t>
  </si>
  <si>
    <t>Chuleeporn Termlap</t>
  </si>
  <si>
    <t>นางพิชญาภรณ์</t>
  </si>
  <si>
    <t>ดาวุธ</t>
  </si>
  <si>
    <t>จิ๊บ</t>
  </si>
  <si>
    <t>08 9963 5788</t>
  </si>
  <si>
    <t>ness.ai</t>
  </si>
  <si>
    <t>pitcha_23@hotmail.com</t>
  </si>
  <si>
    <t>pitchayaporn dawut</t>
  </si>
  <si>
    <t>น.ส.สุพิชญา</t>
  </si>
  <si>
    <t>ชมชาติ</t>
  </si>
  <si>
    <t>ปอนด์</t>
  </si>
  <si>
    <t>08 5735 7416</t>
  </si>
  <si>
    <t>supitchaya7416@gmail.com</t>
  </si>
  <si>
    <t>pang pond</t>
  </si>
  <si>
    <t>น.ส.สุนิสา</t>
  </si>
  <si>
    <t>ไม้สน</t>
  </si>
  <si>
    <t>ปอ</t>
  </si>
  <si>
    <t>09 2248 0609</t>
  </si>
  <si>
    <t>por_maison1993</t>
  </si>
  <si>
    <t>sunisamaison1993@gmail.com</t>
  </si>
  <si>
    <t>Sunisa Maison</t>
  </si>
  <si>
    <t>นางนิยดา</t>
  </si>
  <si>
    <t>เคารพสงฆ์</t>
  </si>
  <si>
    <t>ไก่</t>
  </si>
  <si>
    <t>08 3875 2002</t>
  </si>
  <si>
    <t>kai1949</t>
  </si>
  <si>
    <t>puch49_@hotmail.com</t>
  </si>
  <si>
    <t>น.ส.กาญจนา</t>
  </si>
  <si>
    <t>จันทวงศ์</t>
  </si>
  <si>
    <t>เปรี้ยว</t>
  </si>
  <si>
    <t>peaw1525</t>
  </si>
  <si>
    <t>specialgirl_983@hotmail.com</t>
  </si>
  <si>
    <t>เปรี้ยว จี๊ด</t>
  </si>
  <si>
    <t>นายณัชพล</t>
  </si>
  <si>
    <t>จันทร</t>
  </si>
  <si>
    <t>เจิด</t>
  </si>
  <si>
    <t>06 4354 4042</t>
  </si>
  <si>
    <t>relaxzoneza</t>
  </si>
  <si>
    <t>cafemamu@hotmail.com</t>
  </si>
  <si>
    <t>ณัชพล จันทร</t>
  </si>
  <si>
    <t>เก่งสาริกิจ</t>
  </si>
  <si>
    <t>ใหม่</t>
  </si>
  <si>
    <t>08 773 15866</t>
  </si>
  <si>
    <t>maiwanida</t>
  </si>
  <si>
    <t>mai-jubu@hotmail.com</t>
  </si>
  <si>
    <t>นายประสิทธิ์</t>
  </si>
  <si>
    <t>เงินงาม</t>
  </si>
  <si>
    <t>สิทธิ์</t>
  </si>
  <si>
    <t>08 5269 9969</t>
  </si>
  <si>
    <t>085-2699969</t>
  </si>
  <si>
    <t>Prasit.it2.@gmail.com</t>
  </si>
  <si>
    <t>fangan.5586@gmail.com</t>
  </si>
  <si>
    <t>fang Rawiwan</t>
  </si>
  <si>
    <t>น.ส.รุ่งรัตน์</t>
  </si>
  <si>
    <t>จันทร์สนวน</t>
  </si>
  <si>
    <t>รุ่ง</t>
  </si>
  <si>
    <t>08 4491 6198</t>
  </si>
  <si>
    <t>rungggg6198@gmail.com</t>
  </si>
  <si>
    <t>น.ส.วิภาดา</t>
  </si>
  <si>
    <t>ประไพลศาล</t>
  </si>
  <si>
    <t>ยุ้ย</t>
  </si>
  <si>
    <t>09 5881 1728</t>
  </si>
  <si>
    <t>yuisuze08</t>
  </si>
  <si>
    <t>shineefive18@gmail.com</t>
  </si>
  <si>
    <t>moo yui wipada</t>
  </si>
  <si>
    <t>น.ส.จุฑาทิพย์</t>
  </si>
  <si>
    <t>กุลฉิม</t>
  </si>
  <si>
    <t>เปิ้ล</t>
  </si>
  <si>
    <t>08 8428 4435</t>
  </si>
  <si>
    <t>088-4284435</t>
  </si>
  <si>
    <t>weesuda12012553@gmail.com</t>
  </si>
  <si>
    <t>นายสมพงษ์</t>
  </si>
  <si>
    <t>แก้วศรี</t>
  </si>
  <si>
    <t>พงษ์</t>
  </si>
  <si>
    <t>09 8391 2292</t>
  </si>
  <si>
    <t>koonnu.p@gmail.com</t>
  </si>
  <si>
    <t>Exist Favourableness</t>
  </si>
  <si>
    <t>น.ส.วิไลพร</t>
  </si>
  <si>
    <t>ทองเนียม</t>
  </si>
  <si>
    <t>หมิว</t>
  </si>
  <si>
    <t>09 5934 7616</t>
  </si>
  <si>
    <t>mewsu</t>
  </si>
  <si>
    <t>miw-merlin@hotmail.com</t>
  </si>
  <si>
    <t>wilaiporn miffy</t>
  </si>
  <si>
    <t>น.ส.ปรางทอง</t>
  </si>
  <si>
    <t>ทองประไพ</t>
  </si>
  <si>
    <t>ปุย</t>
  </si>
  <si>
    <t>09 9192 3210</t>
  </si>
  <si>
    <t>puiiprangtong@gmail.com</t>
  </si>
  <si>
    <t>Prangtong Tongpraphai</t>
  </si>
  <si>
    <t>น.ส.วีนัส</t>
  </si>
  <si>
    <t>มิ่งเมือง</t>
  </si>
  <si>
    <t>ส้ม</t>
  </si>
  <si>
    <t>08 3877 6324</t>
  </si>
  <si>
    <t>Weenus_ss</t>
  </si>
  <si>
    <t>weenussom@gmail.com</t>
  </si>
  <si>
    <t>วีนัส ส.</t>
  </si>
  <si>
    <t>น.ส.โชติกา</t>
  </si>
  <si>
    <t>นฤนาธชนินทร</t>
  </si>
  <si>
    <t>อุ้ม</t>
  </si>
  <si>
    <t>09 0689 3118</t>
  </si>
  <si>
    <t>chotika_999</t>
  </si>
  <si>
    <t>chotika_999@hotmail.com</t>
  </si>
  <si>
    <t>น.ส.นันทิกานต์</t>
  </si>
  <si>
    <t>อุปทะ</t>
  </si>
  <si>
    <t>ตังเม</t>
  </si>
  <si>
    <t>08 2169 2349</t>
  </si>
  <si>
    <t>nantikran2349@gmail.com</t>
  </si>
  <si>
    <t>น.ส.สุมาพร</t>
  </si>
  <si>
    <t>แตงพรม</t>
  </si>
  <si>
    <t>เมย์</t>
  </si>
  <si>
    <t>08 2940 1626</t>
  </si>
  <si>
    <t>sumapornmay@gmail. com</t>
  </si>
  <si>
    <t>น.ส.สิรยากร</t>
  </si>
  <si>
    <t>จั่นบุญมี</t>
  </si>
  <si>
    <t>08 4672 5629</t>
  </si>
  <si>
    <t>sirayakon3@gmail.com</t>
  </si>
  <si>
    <t>น.ส.ทิพวรรณ</t>
  </si>
  <si>
    <t>นันทเวช</t>
  </si>
  <si>
    <t>ทิพ</t>
  </si>
  <si>
    <t>09 9374 1692</t>
  </si>
  <si>
    <t>Tippawan.tippy</t>
  </si>
  <si>
    <t>Nuntawat.tip@gmail.com</t>
  </si>
  <si>
    <t>นายประมาณ</t>
  </si>
  <si>
    <t>เทียมศรี</t>
  </si>
  <si>
    <t>ประมาณ</t>
  </si>
  <si>
    <t>09 1027 9233</t>
  </si>
  <si>
    <t>pramarno</t>
  </si>
  <si>
    <t>rapter_kid@hotmail.com</t>
  </si>
  <si>
    <t>น.ส.ปัทมา</t>
  </si>
  <si>
    <t>โสภาพินิจ</t>
  </si>
  <si>
    <t>ปัท</t>
  </si>
  <si>
    <t>08 9566 8440</t>
  </si>
  <si>
    <t>gu-noopat</t>
  </si>
  <si>
    <t>pattama.st04@gmail.com</t>
  </si>
  <si>
    <t>น.ส.วัชรี</t>
  </si>
  <si>
    <t>ทรายแก้ว</t>
  </si>
  <si>
    <t>หนูรี</t>
  </si>
  <si>
    <t>08 8295 8109</t>
  </si>
  <si>
    <t>ree_ploy</t>
  </si>
  <si>
    <t>watcharee.saikaew@gmail.com</t>
  </si>
  <si>
    <t>Watcharee Saikaew</t>
  </si>
  <si>
    <t>น.ส.ปริญญา</t>
  </si>
  <si>
    <t>มัญจะวงศ์</t>
  </si>
  <si>
    <t>ไอย์รินทร์</t>
  </si>
  <si>
    <t>08 7594 0007</t>
  </si>
  <si>
    <t>airin_parinya</t>
  </si>
  <si>
    <t>ohayoairin@gmail.com</t>
  </si>
  <si>
    <t>น.ส.อารยา</t>
  </si>
  <si>
    <t>กล่ำเดช</t>
  </si>
  <si>
    <t>ป๊อป</t>
  </si>
  <si>
    <t>09 8067 9921</t>
  </si>
  <si>
    <t>pop.araya</t>
  </si>
  <si>
    <t>araya_klamdet@hotmail.com</t>
  </si>
  <si>
    <t>Pop Araya</t>
  </si>
  <si>
    <t>น.ส.ณัฐวดี</t>
  </si>
  <si>
    <t>สิทธิรัตน์</t>
  </si>
  <si>
    <t>พลอย</t>
  </si>
  <si>
    <t>08 0203 5601</t>
  </si>
  <si>
    <t>ploymooham</t>
  </si>
  <si>
    <t>NATTHAWADEE.S.P@gmail.com</t>
  </si>
  <si>
    <t>น.ส.พรนภัส</t>
  </si>
  <si>
    <t>เมณฑ์กูล</t>
  </si>
  <si>
    <t>กุ๊ก</t>
  </si>
  <si>
    <t>09 6786 2873</t>
  </si>
  <si>
    <t>kuk2284</t>
  </si>
  <si>
    <t>Phornnaphat1986@gmail.com</t>
  </si>
  <si>
    <t>killing Nana</t>
  </si>
  <si>
    <t>น.ส.จิณห์วรา</t>
  </si>
  <si>
    <t>ใหมทอง</t>
  </si>
  <si>
    <t>กิ๊บ</t>
  </si>
  <si>
    <t>08 5602 9229</t>
  </si>
  <si>
    <t>angsana_0054@hotmail.com</t>
  </si>
  <si>
    <t>น.ส.รวิยา</t>
  </si>
  <si>
    <t>ศรีอนุชาต</t>
  </si>
  <si>
    <t>ปุ๊ย</t>
  </si>
  <si>
    <t>09 2194 2137</t>
  </si>
  <si>
    <t>raviyasrianuchat</t>
  </si>
  <si>
    <t>raviyasrianuchat@gmail.com</t>
  </si>
  <si>
    <t>Raviya stronger</t>
  </si>
  <si>
    <t>อนุบาลเมืองนครสวรรค์</t>
  </si>
  <si>
    <t>นางชุติมา</t>
  </si>
  <si>
    <t>กลัดสี</t>
  </si>
  <si>
    <t>ชุ</t>
  </si>
  <si>
    <t>06 5116 5989</t>
  </si>
  <si>
    <t>yainarak</t>
  </si>
  <si>
    <t>cyainarak@gmail.com</t>
  </si>
  <si>
    <t>Chu Chutima Kludsee</t>
  </si>
  <si>
    <t>(เขากบ วิวรณ์สุขวิทยา)</t>
  </si>
  <si>
    <t>น.ส.ธัญญารัตน์</t>
  </si>
  <si>
    <t>เรืองบุญ</t>
  </si>
  <si>
    <t>บี</t>
  </si>
  <si>
    <t>08 7932 6199</t>
  </si>
  <si>
    <t>087-9326199</t>
  </si>
  <si>
    <t>beya.tony@gmail.com</t>
  </si>
  <si>
    <t>Thanyarat Ruangboon</t>
  </si>
  <si>
    <t>น.ส.ศรีสุดา</t>
  </si>
  <si>
    <t>สมบูรณ์</t>
  </si>
  <si>
    <t>กุ๊กไก่</t>
  </si>
  <si>
    <t>08 1796 6156</t>
  </si>
  <si>
    <t>srisuda1156@gmail.com</t>
  </si>
  <si>
    <t>Srisuda Somboon</t>
  </si>
  <si>
    <t>น.ส.สุรินทร์</t>
  </si>
  <si>
    <t>ไหงเพชร</t>
  </si>
  <si>
    <t>นก</t>
  </si>
  <si>
    <t>06 112 9302</t>
  </si>
  <si>
    <t>suring12342536</t>
  </si>
  <si>
    <t>nok.one12@gmail.com</t>
  </si>
  <si>
    <t>nok chanok</t>
  </si>
  <si>
    <t>094 925 6297</t>
  </si>
  <si>
    <t>น.ส.กานต์สุพิชญา</t>
  </si>
  <si>
    <t>ฮะ</t>
  </si>
  <si>
    <t>09 4925 6297</t>
  </si>
  <si>
    <t>kspcy_</t>
  </si>
  <si>
    <t>hakao_zii@hotmail.com</t>
  </si>
  <si>
    <t>Hakao Kspcy</t>
  </si>
  <si>
    <t>น.ส.สุุวิมล</t>
  </si>
  <si>
    <t>ปั้นวิชัย</t>
  </si>
  <si>
    <t>แพรว</t>
  </si>
  <si>
    <t>08 4821 0796</t>
  </si>
  <si>
    <t>pawl_1994</t>
  </si>
  <si>
    <t>pawl_1994@hotmaill.com</t>
  </si>
  <si>
    <t>praew suwimon</t>
  </si>
  <si>
    <t>yangyai670@gmail.com</t>
  </si>
  <si>
    <t>น.ส.จุฑารัตน์</t>
  </si>
  <si>
    <t>อยู่ยงค์</t>
  </si>
  <si>
    <t>ตูน</t>
  </si>
  <si>
    <t>08 3276 1070</t>
  </si>
  <si>
    <t>toon1806</t>
  </si>
  <si>
    <t>toon3906@hotmail.com</t>
  </si>
  <si>
    <t>น.ส.นาฏยา</t>
  </si>
  <si>
    <t>มีสำราญ</t>
  </si>
  <si>
    <t>นาฏ</t>
  </si>
  <si>
    <t>08 9801 1422</t>
  </si>
  <si>
    <t>089-8011422</t>
  </si>
  <si>
    <t>nattaya.mee22@gmail.com</t>
  </si>
  <si>
    <t>Nattaya Meesamran</t>
  </si>
  <si>
    <t>น.ส.ไพรินทร์</t>
  </si>
  <si>
    <t>เสือสังข์</t>
  </si>
  <si>
    <t>ฟาง</t>
  </si>
  <si>
    <t>09 4760 8603</t>
  </si>
  <si>
    <t>phairin.37</t>
  </si>
  <si>
    <t>phairins56@email.nu.ac.th</t>
  </si>
  <si>
    <t>phairin sueasang</t>
  </si>
  <si>
    <t>วัดดงเมือง</t>
  </si>
  <si>
    <t>น.ส.วันวิสาข์</t>
  </si>
  <si>
    <t>เทียวประสงค์</t>
  </si>
  <si>
    <t>ต่าย</t>
  </si>
  <si>
    <t>08 7985 2742</t>
  </si>
  <si>
    <t>taltaytuntraklut@gmail.com</t>
  </si>
  <si>
    <t>นางเบญจมาศ</t>
  </si>
  <si>
    <t>บรรจงปั้น</t>
  </si>
  <si>
    <t>เบ้น</t>
  </si>
  <si>
    <t>09 7967 4649</t>
  </si>
  <si>
    <t>b_bss</t>
  </si>
  <si>
    <t>sad_sunnee@hotmail.com</t>
  </si>
  <si>
    <t>น.ส.พลอยรุ้ง</t>
  </si>
  <si>
    <t>ศรีภูธร</t>
  </si>
  <si>
    <t>ไอซ์</t>
  </si>
  <si>
    <t>08 5603 6734</t>
  </si>
  <si>
    <t>psicet</t>
  </si>
  <si>
    <t>Ployrung.ice@gmail.com​@gmail.com</t>
  </si>
  <si>
    <t>ps nong ploy</t>
  </si>
  <si>
    <t>น.ส.อรุณี</t>
  </si>
  <si>
    <t>บรรจงแก้ว</t>
  </si>
  <si>
    <t>ณี</t>
  </si>
  <si>
    <t>yainee.2518@gmail.com</t>
  </si>
  <si>
    <t>อรุณี. บรรจงแก้ว</t>
  </si>
  <si>
    <t>น.ส สารดา</t>
  </si>
  <si>
    <t>เรืองหลง</t>
  </si>
  <si>
    <t>บลู</t>
  </si>
  <si>
    <t>09 8763 8388</t>
  </si>
  <si>
    <t>sarada8989</t>
  </si>
  <si>
    <t>ms.sagittarius_no_7@hotmail.com</t>
  </si>
  <si>
    <t>Sarada Bar Blue</t>
  </si>
  <si>
    <t>น.ส.พิมพร</t>
  </si>
  <si>
    <t>พร</t>
  </si>
  <si>
    <t>08 9959 1261</t>
  </si>
  <si>
    <t>pronpim07092525@gmail.com</t>
  </si>
  <si>
    <t>Pimporn Somboon</t>
  </si>
  <si>
    <t>น.ส.อรอุมา</t>
  </si>
  <si>
    <t>โพธิราช</t>
  </si>
  <si>
    <t>ออย</t>
  </si>
  <si>
    <t>09 3268 4644</t>
  </si>
  <si>
    <t>oil1201onuma@gmail.com</t>
  </si>
  <si>
    <t>เบญญารัตน์ กลิ่นจันทร์</t>
  </si>
  <si>
    <t>น.ส.นันทนัช</t>
  </si>
  <si>
    <t>พรมบาง</t>
  </si>
  <si>
    <t>แน๊ต</t>
  </si>
  <si>
    <t>08 3669 3591</t>
  </si>
  <si>
    <t>nnatnnat_n</t>
  </si>
  <si>
    <t>nnat_nanthanat@hotmail.com</t>
  </si>
  <si>
    <t>Nnat Nanthanat</t>
  </si>
  <si>
    <t>น.ส.นฤมล</t>
  </si>
  <si>
    <t>มล</t>
  </si>
  <si>
    <t>06 2292 9462</t>
  </si>
  <si>
    <t>namolmeena</t>
  </si>
  <si>
    <t>nm_namol@hotmail.com</t>
  </si>
  <si>
    <t>Namol Meena</t>
  </si>
  <si>
    <t>น.ส.ยุภาพร</t>
  </si>
  <si>
    <t>ศรีมหานาม</t>
  </si>
  <si>
    <t>06 3232 4889</t>
  </si>
  <si>
    <t>beamsrima@gmail.com</t>
  </si>
  <si>
    <t>น.ส.ณชญาดา</t>
  </si>
  <si>
    <t>เพ็งสุข</t>
  </si>
  <si>
    <t>กวาง</t>
  </si>
  <si>
    <t>08 2409 5445</t>
  </si>
  <si>
    <t>Wanri_9595</t>
  </si>
  <si>
    <t>natchaya.kwang@gmail.com</t>
  </si>
  <si>
    <t>Kwang Wanri</t>
  </si>
  <si>
    <t>น.ส.พัชรินทร์</t>
  </si>
  <si>
    <t>กองวงษ์</t>
  </si>
  <si>
    <t>นิว</t>
  </si>
  <si>
    <t>09 0690 8791</t>
  </si>
  <si>
    <t>new_phadcharin</t>
  </si>
  <si>
    <t>k.phadcharin@gmail.com</t>
  </si>
  <si>
    <t>PK NEW</t>
  </si>
  <si>
    <t>นายวชิรวิชญ์</t>
  </si>
  <si>
    <t>แก้วมาลา</t>
  </si>
  <si>
    <t>ต้า</t>
  </si>
  <si>
    <t>09 3130 2094</t>
  </si>
  <si>
    <t>tah-k</t>
  </si>
  <si>
    <t>saran.k@nsru.ac.th</t>
  </si>
  <si>
    <t>Tar Saran Kaewmala</t>
  </si>
  <si>
    <t>น.ส.เสาวภาคย์</t>
  </si>
  <si>
    <t>อ่วมสุข</t>
  </si>
  <si>
    <t>เนย</t>
  </si>
  <si>
    <t>08 4777 5149</t>
  </si>
  <si>
    <t>snoey18</t>
  </si>
  <si>
    <t>saowapak5149@gmail.com</t>
  </si>
  <si>
    <t>.</t>
  </si>
  <si>
    <t>นางสาวขวัญจิรา</t>
  </si>
  <si>
    <t>เอี่ยมประสงค์</t>
  </si>
  <si>
    <t>เจน</t>
  </si>
  <si>
    <t>09 7927 5970</t>
  </si>
  <si>
    <t>khwanjira2311@gmail.com</t>
  </si>
  <si>
    <t>khuanjira lemprasong</t>
  </si>
  <si>
    <t>น.ส.วัชรินทร์</t>
  </si>
  <si>
    <t>พันธุรัตน์</t>
  </si>
  <si>
    <t>แจ๋ว</t>
  </si>
  <si>
    <t>09 4830 0199</t>
  </si>
  <si>
    <t>jaews2326</t>
  </si>
  <si>
    <t>watcharin.naruk@gmail.com</t>
  </si>
  <si>
    <t>Watcharin punturut</t>
  </si>
  <si>
    <t>นางสุทัศน์ษา</t>
  </si>
  <si>
    <t>คีรีวรรณ</t>
  </si>
  <si>
    <t>เก้</t>
  </si>
  <si>
    <t>09 8746 0999</t>
  </si>
  <si>
    <t>sutassa.1983@gmail.com</t>
  </si>
  <si>
    <t>น.ส.กมลชนก</t>
  </si>
  <si>
    <t>วาระวิชะนี</t>
  </si>
  <si>
    <t>บิว</t>
  </si>
  <si>
    <t>08 4380 6462</t>
  </si>
  <si>
    <t>tualakwooo</t>
  </si>
  <si>
    <t>chanokvara@gmail.com</t>
  </si>
  <si>
    <t>บ้านบางมะฝ่อ "สามัคคีวิทยา" (เลิก 1/2562)</t>
  </si>
  <si>
    <t>เตรียมเลิก กศ 1/62</t>
  </si>
  <si>
    <t>เจนจิรา</t>
  </si>
  <si>
    <t>สามล</t>
  </si>
  <si>
    <t>06 4092 8382</t>
  </si>
  <si>
    <t>janjirasamol</t>
  </si>
  <si>
    <t>janjirasamol598@gmail.com</t>
  </si>
  <si>
    <t>jannifer samol</t>
  </si>
  <si>
    <t>นางสาวนุชนาถ</t>
  </si>
  <si>
    <t>ทองคำนุช</t>
  </si>
  <si>
    <t>แก้ว</t>
  </si>
  <si>
    <t>09 8437 5604</t>
  </si>
  <si>
    <t>kaew066415</t>
  </si>
  <si>
    <t>Nutchanart5604@gmail.com</t>
  </si>
  <si>
    <t>Kaew Nutcnart</t>
  </si>
  <si>
    <t>น.ส.พรรณอร</t>
  </si>
  <si>
    <t>หวังศรี</t>
  </si>
  <si>
    <t>หวัน</t>
  </si>
  <si>
    <t>08 2695 4947</t>
  </si>
  <si>
    <t>dawan2549</t>
  </si>
  <si>
    <t>dawan1525@hotmail.com</t>
  </si>
  <si>
    <t>ขนมเปียกปูน อร่อย ดี</t>
  </si>
  <si>
    <t>นางดารณี</t>
  </si>
  <si>
    <t>ตู่</t>
  </si>
  <si>
    <t>06 3412 6291</t>
  </si>
  <si>
    <t>tu220618</t>
  </si>
  <si>
    <t>g176586@gmail.com</t>
  </si>
  <si>
    <t>น.ส.สโรชา</t>
  </si>
  <si>
    <t>โพธิ์ิ์ศรี</t>
  </si>
  <si>
    <t>อาย</t>
  </si>
  <si>
    <t>08 2398 1505</t>
  </si>
  <si>
    <t>salocha-eye</t>
  </si>
  <si>
    <t>salocha_021139@hotmail.com</t>
  </si>
  <si>
    <t>น.ส.ศุภมาส</t>
  </si>
  <si>
    <t>ผดุงผล</t>
  </si>
  <si>
    <t>แซน</t>
  </si>
  <si>
    <t>08 2090 7139</t>
  </si>
  <si>
    <t>sanly90s</t>
  </si>
  <si>
    <t>57040141@go.buu.ac.th</t>
  </si>
  <si>
    <t>น.ส.สาวิตรี</t>
  </si>
  <si>
    <t>โพธิ์เย็น</t>
  </si>
  <si>
    <t>ดรีม</t>
  </si>
  <si>
    <t>06 4419 6953</t>
  </si>
  <si>
    <t>Dreamswtpy5736</t>
  </si>
  <si>
    <t>dreamswtpy@gmail.com</t>
  </si>
  <si>
    <t>น.ส.ศิรภัสสร</t>
  </si>
  <si>
    <t>หอมจันทร์</t>
  </si>
  <si>
    <t>รุ้ง</t>
  </si>
  <si>
    <t>06 1296 4203</t>
  </si>
  <si>
    <t>sirapassorn3395@gmail.com</t>
  </si>
  <si>
    <t>Sirapassorn Homjan</t>
  </si>
  <si>
    <t>น.ส.ภัทธิยา</t>
  </si>
  <si>
    <t>จะนต</t>
  </si>
  <si>
    <t>อ้อม</t>
  </si>
  <si>
    <t>08 6898 6674</t>
  </si>
  <si>
    <t>aomm_sc</t>
  </si>
  <si>
    <t>kamonwan066@gmail.com</t>
  </si>
  <si>
    <t>นายรุ่งโรจน์</t>
  </si>
  <si>
    <t>แก้วป้อย</t>
  </si>
  <si>
    <t>แซม</t>
  </si>
  <si>
    <t>08 7934 9809</t>
  </si>
  <si>
    <t>rungroch1989@gmail.com</t>
  </si>
  <si>
    <t>น.ส.เมธาพร</t>
  </si>
  <si>
    <t>วิเชียรสรรค์</t>
  </si>
  <si>
    <t>09 0615 8857</t>
  </si>
  <si>
    <t>maypern14</t>
  </si>
  <si>
    <t>maytapornwichiansan@gmail.com</t>
  </si>
  <si>
    <t>น.ส.เบญจรัตน์</t>
  </si>
  <si>
    <t>เลิศธนุรเวท</t>
  </si>
  <si>
    <t>เบญ</t>
  </si>
  <si>
    <t>09 3310 9950</t>
  </si>
  <si>
    <t>benny1016</t>
  </si>
  <si>
    <t>benjarat.l@nsru.ac.th</t>
  </si>
  <si>
    <t>Benjarat loedtanurawet</t>
  </si>
  <si>
    <t>น.ส.ชมนภัส</t>
  </si>
  <si>
    <t>โตเขียว</t>
  </si>
  <si>
    <t>09 4824 8828</t>
  </si>
  <si>
    <t>katoonjaja</t>
  </si>
  <si>
    <t>katoonkang@gmail.com</t>
  </si>
  <si>
    <t>chom naphat</t>
  </si>
  <si>
    <t>นายประนาวุธ</t>
  </si>
  <si>
    <t>ณรงค์น้อย</t>
  </si>
  <si>
    <t>บอล</t>
  </si>
  <si>
    <t>08 0688 1696</t>
  </si>
  <si>
    <t>narongnoi86@gmail.com</t>
  </si>
  <si>
    <t>บอลบอล</t>
  </si>
  <si>
    <t>น.ส.ชุดา</t>
  </si>
  <si>
    <t>ภูมิรัตนไพศาล</t>
  </si>
  <si>
    <t>06 2121 9612​</t>
  </si>
  <si>
    <t>thui2535</t>
  </si>
  <si>
    <t>thirchphnt@gmail.com​</t>
  </si>
  <si>
    <t>นางจุฑารัตน์</t>
  </si>
  <si>
    <t>เชตนุช</t>
  </si>
  <si>
    <t>08 9565 9424</t>
  </si>
  <si>
    <t>moppo3745@gmail.com</t>
  </si>
  <si>
    <t>Jutarut Chatnuch</t>
  </si>
  <si>
    <t>น.ส.พิมลเพ็ญ</t>
  </si>
  <si>
    <t>ทองเที่ยงธิติวุฒิ</t>
  </si>
  <si>
    <t>น้ำ</t>
  </si>
  <si>
    <t>08 0340 9819</t>
  </si>
  <si>
    <t>namning2929</t>
  </si>
  <si>
    <t>namning2929@gmail.com</t>
  </si>
  <si>
    <t>Nam Ning</t>
  </si>
  <si>
    <t>น.ส.ชลธิชา</t>
  </si>
  <si>
    <t>แอน</t>
  </si>
  <si>
    <t>Chonthicha550572@gmail.com</t>
  </si>
  <si>
    <t>Chonthicha whongkhanha</t>
  </si>
  <si>
    <t>น.ส.ณัฐพร</t>
  </si>
  <si>
    <t>เกล็ดจีน</t>
  </si>
  <si>
    <t>09 3195 5178</t>
  </si>
  <si>
    <t>zsom2037</t>
  </si>
  <si>
    <t>nattapornkledjeen2537@gmail.com</t>
  </si>
  <si>
    <t>Som Nattaporn</t>
  </si>
  <si>
    <t>นายอนุชา</t>
  </si>
  <si>
    <t>08 1605 9048</t>
  </si>
  <si>
    <t>kru-ao1@hotmail.com</t>
  </si>
  <si>
    <t>น.ส.พนาเวศ</t>
  </si>
  <si>
    <t>บุญเทเวศร์</t>
  </si>
  <si>
    <t>แนน</t>
  </si>
  <si>
    <t>Nan237348</t>
  </si>
  <si>
    <t>Panawet@hotmail.com</t>
  </si>
  <si>
    <t>Klaguy Nan</t>
  </si>
  <si>
    <t>น.ส.ศรัญญา</t>
  </si>
  <si>
    <t>09 1287 0474</t>
  </si>
  <si>
    <t>kletchin</t>
  </si>
  <si>
    <t>saranya_oi@outlook.com</t>
  </si>
  <si>
    <t>www.facebook.com/LanLan65</t>
  </si>
  <si>
    <t>น.ส.นาถนพิน</t>
  </si>
  <si>
    <t>เกตุนุติ</t>
  </si>
  <si>
    <t>แจน</t>
  </si>
  <si>
    <t>09 0979 5234</t>
  </si>
  <si>
    <t>jan.kn1984@gmail.com</t>
  </si>
  <si>
    <t>jan ketunuti</t>
  </si>
  <si>
    <t>นางกอบกุล</t>
  </si>
  <si>
    <t>โพธิ์เกตุ</t>
  </si>
  <si>
    <t>09 3282 8275</t>
  </si>
  <si>
    <t>nokajungg555@gmail.com</t>
  </si>
  <si>
    <t>นก กอบกุล</t>
  </si>
  <si>
    <t>น.ส.ทับทิม</t>
  </si>
  <si>
    <t>ดิษสาย</t>
  </si>
  <si>
    <t>เม</t>
  </si>
  <si>
    <t>09 5405 2104</t>
  </si>
  <si>
    <t>09-54052104</t>
  </si>
  <si>
    <t>thabtimdissai@gmail.com</t>
  </si>
  <si>
    <t>MaySa Thabtim</t>
  </si>
  <si>
    <t>นางสาวสุปาณี</t>
  </si>
  <si>
    <t>ค้อนทอง</t>
  </si>
  <si>
    <t>เหมียว</t>
  </si>
  <si>
    <t>บ้านหนองโพลง (เลิกล้ม 2/2561)</t>
  </si>
  <si>
    <t>เลิก กศ 2/61</t>
  </si>
  <si>
    <t>น.ส.อารญา</t>
  </si>
  <si>
    <t>เตื้ยสอาด (บุญเรือง)</t>
  </si>
  <si>
    <t>08 8278 9041</t>
  </si>
  <si>
    <t>cha-phu-ara-thi</t>
  </si>
  <si>
    <t>Ya_Indy@hotmail.com</t>
  </si>
  <si>
    <t>Araya Boonruang</t>
  </si>
  <si>
    <t>น.ส.จุรัฐิติกาล</t>
  </si>
  <si>
    <t>มิ่งขวัญ</t>
  </si>
  <si>
    <t>06 4903 9445</t>
  </si>
  <si>
    <t>spidergirlzaa</t>
  </si>
  <si>
    <t>loveablenoogai@gmail.com</t>
  </si>
  <si>
    <t>Juratitikarn Kook Kai</t>
  </si>
  <si>
    <t>นางมนทิพย์</t>
  </si>
  <si>
    <t>กอสแนต์</t>
  </si>
  <si>
    <t>หน่อย</t>
  </si>
  <si>
    <t>08 1449 1991</t>
  </si>
  <si>
    <t>macor25</t>
  </si>
  <si>
    <t>magor.maenoi@gmail.com</t>
  </si>
  <si>
    <t>macor malacor</t>
  </si>
  <si>
    <t>น.ส.สุภารัตน์</t>
  </si>
  <si>
    <t>ศิริวรรณ์</t>
  </si>
  <si>
    <t>นุ่น</t>
  </si>
  <si>
    <t>08 2774 9113</t>
  </si>
  <si>
    <t>noonneoynoona</t>
  </si>
  <si>
    <t>noon.sup@hotmail.com</t>
  </si>
  <si>
    <t>Noon Na</t>
  </si>
  <si>
    <t>น.ส.พรพิมล</t>
  </si>
  <si>
    <t>รอดเขียน</t>
  </si>
  <si>
    <t>08 2887 8350</t>
  </si>
  <si>
    <t>mon2237</t>
  </si>
  <si>
    <t>monponpimon2537@gmail.com</t>
  </si>
  <si>
    <t>ponpimon Amochotphan</t>
  </si>
  <si>
    <t>น.ส.อภิญญา</t>
  </si>
  <si>
    <t>เมืองเจริญ</t>
  </si>
  <si>
    <t>08 2177 7874</t>
  </si>
  <si>
    <t>mooyui0833</t>
  </si>
  <si>
    <t>apinyamungcharoen@gmail.com</t>
  </si>
  <si>
    <t>Apinya Mungcharoen</t>
  </si>
  <si>
    <t>น.ส.ชนิดา</t>
  </si>
  <si>
    <t>ปานอินทร์</t>
  </si>
  <si>
    <t>มะปราง</t>
  </si>
  <si>
    <t>09 8823 6326</t>
  </si>
  <si>
    <t>bajang420</t>
  </si>
  <si>
    <t>chanida_28_@hotmail.com</t>
  </si>
  <si>
    <t>Maprang Chanida</t>
  </si>
  <si>
    <t>น.ส.รัตนา</t>
  </si>
  <si>
    <t>ทับพรม</t>
  </si>
  <si>
    <t>09 5507 9443</t>
  </si>
  <si>
    <t>ann_nanolove</t>
  </si>
  <si>
    <t>annratana2825@gmail.com</t>
  </si>
  <si>
    <t>ratana nanonana</t>
  </si>
  <si>
    <t>นายทัศนัย</t>
  </si>
  <si>
    <t>รอดภัย</t>
  </si>
  <si>
    <t>นัย</t>
  </si>
  <si>
    <t>09 3138 8310</t>
  </si>
  <si>
    <t>Anyapach2560</t>
  </si>
  <si>
    <t>neiboorz@gmail.com</t>
  </si>
  <si>
    <t>thutsanai.nai</t>
  </si>
  <si>
    <t>มั่นเหม</t>
  </si>
  <si>
    <t>ท๊อป</t>
  </si>
  <si>
    <t>08 7733 9894</t>
  </si>
  <si>
    <t>pacth2527@gmail.com</t>
  </si>
  <si>
    <t>TopKub'm Bfs</t>
  </si>
  <si>
    <t>น.ส.สุวนันท์</t>
  </si>
  <si>
    <t>ปู่กัน</t>
  </si>
  <si>
    <t>09 9267 3719</t>
  </si>
  <si>
    <t>starwell19</t>
  </si>
  <si>
    <t>miwkunglove@gmail.com</t>
  </si>
  <si>
    <t>Suwanan Pukan</t>
  </si>
  <si>
    <t>น.ส.อัมรา</t>
  </si>
  <si>
    <t>จำนงค์ศาสตร์</t>
  </si>
  <si>
    <t>06 2383 5755</t>
  </si>
  <si>
    <t>ammara1212</t>
  </si>
  <si>
    <t>Tonaor.chamnong@gmail.com</t>
  </si>
  <si>
    <t>Ammara jumnongsart</t>
  </si>
  <si>
    <t>นายมณฑล</t>
  </si>
  <si>
    <t>ทิมจ้อย</t>
  </si>
  <si>
    <t>เข้</t>
  </si>
  <si>
    <t>08 5107 4638</t>
  </si>
  <si>
    <t>montol2514</t>
  </si>
  <si>
    <t>kamontol2@gmail.com</t>
  </si>
  <si>
    <t>มณฑล ทิมจ้อย</t>
  </si>
  <si>
    <t>น.ส.นริศรา</t>
  </si>
  <si>
    <t>เย็นจุระ</t>
  </si>
  <si>
    <t>08 3164 1659</t>
  </si>
  <si>
    <t>naritsarayen@gmail.com</t>
  </si>
  <si>
    <t>Nan Naritsara</t>
  </si>
  <si>
    <t>น.ส.เพลินพิศ</t>
  </si>
  <si>
    <t>กลัดทอง</t>
  </si>
  <si>
    <t>นิด</t>
  </si>
  <si>
    <t>09 4323 3675</t>
  </si>
  <si>
    <t>nongnid2484@gmail.com</t>
  </si>
  <si>
    <t>noonid kladthong</t>
  </si>
  <si>
    <t>มหาวิจิตร</t>
  </si>
  <si>
    <t>เบียร์</t>
  </si>
  <si>
    <t>08 5651 8799</t>
  </si>
  <si>
    <t>Fongbeer1515</t>
  </si>
  <si>
    <t>Beerno99@gmail.com</t>
  </si>
  <si>
    <t>Narisara Mahawijit</t>
  </si>
  <si>
    <t>09 3228 7502</t>
  </si>
  <si>
    <t>น.ส จิรภา</t>
  </si>
  <si>
    <t>อุ๋ย</t>
  </si>
  <si>
    <t>08 6561 8628</t>
  </si>
  <si>
    <t>ouy_4624</t>
  </si>
  <si>
    <t>thanapa pongsri</t>
  </si>
  <si>
    <t>น.ส.จารุวรรณ</t>
  </si>
  <si>
    <t>เกษหอม</t>
  </si>
  <si>
    <t>ขม</t>
  </si>
  <si>
    <t>09 8746 0630</t>
  </si>
  <si>
    <t>pakkhom55</t>
  </si>
  <si>
    <t>jaruwan.jg1@gmail.com</t>
  </si>
  <si>
    <t>Pak Khom</t>
  </si>
  <si>
    <t>วัดหนองกุ่ม (เลิกล้ม 2/2562)</t>
  </si>
  <si>
    <t>นางกุลปวีร์</t>
  </si>
  <si>
    <t>มีมุข</t>
  </si>
  <si>
    <t>มด</t>
  </si>
  <si>
    <t>06 2361 9159</t>
  </si>
  <si>
    <t>mangmod25</t>
  </si>
  <si>
    <t>antza_antz@hotmail.com</t>
  </si>
  <si>
    <t>Mang Modz</t>
  </si>
  <si>
    <t>น.ส.เถาวรรณ</t>
  </si>
  <si>
    <t>นุชเฉย</t>
  </si>
  <si>
    <t>09 5951 4614</t>
  </si>
  <si>
    <t>wan_looknam</t>
  </si>
  <si>
    <t>looknam.wan@gmail.com</t>
  </si>
  <si>
    <t>Wan Wan</t>
  </si>
  <si>
    <t>นายอุทิศ</t>
  </si>
  <si>
    <t>09 7962 6142</t>
  </si>
  <si>
    <t>Autisglider@gmail.com</t>
  </si>
  <si>
    <t>Autis Wongsomwong</t>
  </si>
  <si>
    <t>กิ๊ก</t>
  </si>
  <si>
    <t>08 4595 3493</t>
  </si>
  <si>
    <t>charuwan_kik</t>
  </si>
  <si>
    <t>yangkumi_kik@hotmail.com</t>
  </si>
  <si>
    <t>yangkumikik</t>
  </si>
  <si>
    <t>นางแสงเดือน</t>
  </si>
  <si>
    <t>ธูปบูชา</t>
  </si>
  <si>
    <t>เดือน</t>
  </si>
  <si>
    <t>08 4622 7683</t>
  </si>
  <si>
    <t>084-6227683</t>
  </si>
  <si>
    <t>BBDD2518@hotmail.com</t>
  </si>
  <si>
    <t>แสงเดือน ธูปบูชา</t>
  </si>
  <si>
    <t>นางยุพา</t>
  </si>
  <si>
    <t>กลั่นสุข</t>
  </si>
  <si>
    <t>08 2171 9934</t>
  </si>
  <si>
    <t>noonidyupha</t>
  </si>
  <si>
    <t>nidkatai.klansuk@gmail.com</t>
  </si>
  <si>
    <t>นิดหน่อย ยุพา</t>
  </si>
  <si>
    <t>น.ส.นันทวัน</t>
  </si>
  <si>
    <t>จันทร์อินทร์</t>
  </si>
  <si>
    <t>09 4746 6308</t>
  </si>
  <si>
    <t>kik nantawan</t>
  </si>
  <si>
    <t>nantawanjunin5@gmail.com</t>
  </si>
  <si>
    <t>Kik Nantawan</t>
  </si>
  <si>
    <t>น.ส.พรปวีณ์</t>
  </si>
  <si>
    <t>โตม่วง</t>
  </si>
  <si>
    <t>ติ๊ก</t>
  </si>
  <si>
    <t>08 0683 3812</t>
  </si>
  <si>
    <t>kanjana_tomuang</t>
  </si>
  <si>
    <t>kanjana_tick11@hotmail.com</t>
  </si>
  <si>
    <t>น.ส.กัลยรัตน์</t>
  </si>
  <si>
    <t>โกส้ม</t>
  </si>
  <si>
    <t>จา</t>
  </si>
  <si>
    <t>08 7307 5070</t>
  </si>
  <si>
    <t>jarjar.24</t>
  </si>
  <si>
    <t>jar.kanyarat70@gmail.com</t>
  </si>
  <si>
    <t>Jarjar Kanyarat</t>
  </si>
  <si>
    <t>น.ส.ลลิตา</t>
  </si>
  <si>
    <t>ปาเวียง</t>
  </si>
  <si>
    <t>06 3663 3055</t>
  </si>
  <si>
    <t>ledreamii</t>
  </si>
  <si>
    <t>lalitapawiang@gmail.com</t>
  </si>
  <si>
    <t>นายกิจพัฒน์</t>
  </si>
  <si>
    <t>ไชยสุนันท์</t>
  </si>
  <si>
    <t>นุก</t>
  </si>
  <si>
    <t>09 3384 6954</t>
  </si>
  <si>
    <t>aanooknook</t>
  </si>
  <si>
    <t>kitchaphat54@gmail.com</t>
  </si>
  <si>
    <t>Kitchaphat Chaisunant</t>
  </si>
  <si>
    <t>น.ส.วรัญญา</t>
  </si>
  <si>
    <t>สุขหิรัญ</t>
  </si>
  <si>
    <t>จอย</t>
  </si>
  <si>
    <t>08 0127 0557</t>
  </si>
  <si>
    <t>joy.waranya</t>
  </si>
  <si>
    <t>waranya.jammy@gmail.com</t>
  </si>
  <si>
    <t>Waranya Sukhiran</t>
  </si>
  <si>
    <t>นางธนัญญา</t>
  </si>
  <si>
    <t>จันทร์ยิ้ม</t>
  </si>
  <si>
    <t>Justjenny</t>
  </si>
  <si>
    <t>thananyachanchinda@gmail.com</t>
  </si>
  <si>
    <t>น.ส.ลัดดาวัลย์</t>
  </si>
  <si>
    <t>สังข์ธูป</t>
  </si>
  <si>
    <t>กัส</t>
  </si>
  <si>
    <t>09 7998 3526</t>
  </si>
  <si>
    <t>captain_gust</t>
  </si>
  <si>
    <t>laddawans2018@gmail.com</t>
  </si>
  <si>
    <t>น.ส.กัญญารัตน์</t>
  </si>
  <si>
    <t>เครือรัตนไพบูลย์</t>
  </si>
  <si>
    <t>มิ้ลค์</t>
  </si>
  <si>
    <t>09 4709 4050</t>
  </si>
  <si>
    <t>milkpran</t>
  </si>
  <si>
    <t>kanyarat2017@gmail.com</t>
  </si>
  <si>
    <t>Milk Kruerattanaphaiboon</t>
  </si>
  <si>
    <t>นายอนุรักษ์</t>
  </si>
  <si>
    <t>เสาร์รักษา</t>
  </si>
  <si>
    <t>รักษ์</t>
  </si>
  <si>
    <t>azugeza@gmail.com</t>
  </si>
  <si>
    <t>Anurak Saoraksa</t>
  </si>
  <si>
    <t>นางฉลวย​</t>
  </si>
  <si>
    <t>แผ้วสถาน</t>
  </si>
  <si>
    <t>ฉลวย</t>
  </si>
  <si>
    <t>08 3627 1108</t>
  </si>
  <si>
    <t>chaluai11@gmail.com</t>
  </si>
  <si>
    <t>ฉลวย​ แผ้วสถาน</t>
  </si>
  <si>
    <t>นายณัฐนนท์</t>
  </si>
  <si>
    <t>บัวเทศ</t>
  </si>
  <si>
    <t>อะตอม</t>
  </si>
  <si>
    <t>084 589 4995</t>
  </si>
  <si>
    <t>atmz14</t>
  </si>
  <si>
    <t>nutom.907@gmail.com</t>
  </si>
  <si>
    <t>nuttanon buathes</t>
  </si>
  <si>
    <t>นายภาสกร</t>
  </si>
  <si>
    <t>อนันต์วิชญะ</t>
  </si>
  <si>
    <t>กร</t>
  </si>
  <si>
    <t>09 3178 0026</t>
  </si>
  <si>
    <t>liverswangmail.com</t>
  </si>
  <si>
    <t>liverswan@gmail.com</t>
  </si>
  <si>
    <t>ภาสกร อนันต์วิชญะ</t>
  </si>
  <si>
    <t>น.ส.แสงดาว</t>
  </si>
  <si>
    <t>อินทร์แสน</t>
  </si>
  <si>
    <t>ดาว</t>
  </si>
  <si>
    <t>08 2602 5172</t>
  </si>
  <si>
    <t>dao25288</t>
  </si>
  <si>
    <t>Sangdao1940gmail.com</t>
  </si>
  <si>
    <t>Sangdao Dao</t>
  </si>
  <si>
    <t>น.ส.มารศรี</t>
  </si>
  <si>
    <t>มณีทรัพย์</t>
  </si>
  <si>
    <t>09 4987 7818</t>
  </si>
  <si>
    <t>09 49877818</t>
  </si>
  <si>
    <t>marasri.m@nsru.ac.th</t>
  </si>
  <si>
    <t>Marasri Manisap</t>
  </si>
  <si>
    <t>นางชลตวรรณ</t>
  </si>
  <si>
    <t>อ่อนน้อม</t>
  </si>
  <si>
    <t>หนึ่ง</t>
  </si>
  <si>
    <t>08 9272 1175</t>
  </si>
  <si>
    <t>poon1175</t>
  </si>
  <si>
    <t>punyapat1175@hotmail.com</t>
  </si>
  <si>
    <t>หนึ่ง อ่อนน้อม</t>
  </si>
  <si>
    <t>นายชยกร</t>
  </si>
  <si>
    <t>บุญสุวรรณ์</t>
  </si>
  <si>
    <t>อ้น</t>
  </si>
  <si>
    <t>09 5525 1839</t>
  </si>
  <si>
    <t>kruaon.zzg</t>
  </si>
  <si>
    <t>Nooaon zzg</t>
  </si>
  <si>
    <t>น.ส.พรนภา</t>
  </si>
  <si>
    <t>คำสุข</t>
  </si>
  <si>
    <t>มิ้งค์</t>
  </si>
  <si>
    <t>09 1881 2661</t>
  </si>
  <si>
    <t>minkmink39</t>
  </si>
  <si>
    <t>Marink24@gmail.com</t>
  </si>
  <si>
    <t>PK Minkk</t>
  </si>
  <si>
    <t>น.ส.ภัทรพร</t>
  </si>
  <si>
    <t>เริ่มทอง</t>
  </si>
  <si>
    <t>หวาน</t>
  </si>
  <si>
    <t>06 3131 9968</t>
  </si>
  <si>
    <t>0412wan</t>
  </si>
  <si>
    <t>phattharaphon423@gmail.com</t>
  </si>
  <si>
    <t>Phattharaphon Roemthong</t>
  </si>
  <si>
    <t>น.ส.นิสากร</t>
  </si>
  <si>
    <t>ขาวไพบูลย์​</t>
  </si>
  <si>
    <t>สา</t>
  </si>
  <si>
    <t>08 2410 8533</t>
  </si>
  <si>
    <t>n.kub</t>
  </si>
  <si>
    <t>Nisakorn.k2212@gmail.com​</t>
  </si>
  <si>
    <t>น.ส.พรพรรณ</t>
  </si>
  <si>
    <t>ปรางโท้</t>
  </si>
  <si>
    <t>พรรณ</t>
  </si>
  <si>
    <t>06 4124 5245</t>
  </si>
  <si>
    <t>Phan7427</t>
  </si>
  <si>
    <t>Phan3131@hotmail.com</t>
  </si>
  <si>
    <t>phonpan prangtho</t>
  </si>
  <si>
    <t>น.ส.นุชนาฎ</t>
  </si>
  <si>
    <t>อินทรสูตร</t>
  </si>
  <si>
    <t>08 0029 6392</t>
  </si>
  <si>
    <t>ssoomm33</t>
  </si>
  <si>
    <t>som_nutchanat@hotmail.com</t>
  </si>
  <si>
    <t>Nutchanat Intarasut</t>
  </si>
  <si>
    <t>น.ส.ธนิดา</t>
  </si>
  <si>
    <t>กรีมิน</t>
  </si>
  <si>
    <t>เนม</t>
  </si>
  <si>
    <t>08 5601 5781</t>
  </si>
  <si>
    <t>name09092537</t>
  </si>
  <si>
    <t>tanida9657@gmail.com</t>
  </si>
  <si>
    <t>tanida kreemil</t>
  </si>
  <si>
    <t>น.ส.ภัสรา</t>
  </si>
  <si>
    <t>เขียวทอง</t>
  </si>
  <si>
    <t>09 8893 2996</t>
  </si>
  <si>
    <t>Kwangg999</t>
  </si>
  <si>
    <t>phutsarakwang@gmail.com</t>
  </si>
  <si>
    <t>phutsara kiewthong</t>
  </si>
  <si>
    <t>นางสุดารัตน์</t>
  </si>
  <si>
    <t>ริดเต็ม</t>
  </si>
  <si>
    <t>08 6900 2863</t>
  </si>
  <si>
    <t>sudarat_ridtem</t>
  </si>
  <si>
    <t>monmejaa@gmail.com</t>
  </si>
  <si>
    <t>Aom sudarat</t>
  </si>
  <si>
    <t>น.ส.สุธาสินี</t>
  </si>
  <si>
    <t>ชูสงค์</t>
  </si>
  <si>
    <t>ออมสิน</t>
  </si>
  <si>
    <t>09 9373 8164</t>
  </si>
  <si>
    <t>aomzinstsn</t>
  </si>
  <si>
    <t>aomzinstsn@gmail.com</t>
  </si>
  <si>
    <t>Sutasinee Choosong</t>
  </si>
  <si>
    <t>นายศุภกร</t>
  </si>
  <si>
    <t>แสงโพธิ์</t>
  </si>
  <si>
    <t>เกรท</t>
  </si>
  <si>
    <t>062 867 5965</t>
  </si>
  <si>
    <t>mytimelife</t>
  </si>
  <si>
    <t>supphakorn1980@gmail.com</t>
  </si>
  <si>
    <t>น.ส.วราภรณ์</t>
  </si>
  <si>
    <t>ไฝคงเงิน</t>
  </si>
  <si>
    <t>Patty</t>
  </si>
  <si>
    <t>09 5904 7252</t>
  </si>
  <si>
    <t>pattysamsung</t>
  </si>
  <si>
    <t>pphomi2228@gmail.com</t>
  </si>
  <si>
    <t>Patricia Rosetta</t>
  </si>
  <si>
    <t>น.ส.ปัณฑิตา</t>
  </si>
  <si>
    <t>ชมภู</t>
  </si>
  <si>
    <t>น้อง</t>
  </si>
  <si>
    <t>09 516 33429</t>
  </si>
  <si>
    <t>pantita_nong</t>
  </si>
  <si>
    <t>pantita_nong@gmail.com</t>
  </si>
  <si>
    <t>นางปิยมาภรณ์</t>
  </si>
  <si>
    <t>ชัยมงคล</t>
  </si>
  <si>
    <t>08 4152 3682</t>
  </si>
  <si>
    <t>fasai-tawan</t>
  </si>
  <si>
    <t>f-asai2540@hotmail.com</t>
  </si>
  <si>
    <t>fasai tawan</t>
  </si>
  <si>
    <t>Percode</t>
  </si>
  <si>
    <t>DMC</t>
  </si>
  <si>
    <t>อำเภอเมืองนครสวรรค์ (54 โรงเรียน)</t>
  </si>
  <si>
    <t>อำเภอโกรกพระ (20 โรงเรียน)</t>
  </si>
  <si>
    <t>วัดบางมะฝ่อ "จันทโชตอนุสรณ์"</t>
  </si>
  <si>
    <t>อำเภอชุมแสง (36 โรงเรียน)</t>
  </si>
  <si>
    <t>วัดคลองยาง</t>
  </si>
  <si>
    <t>วัดหนองกุ่ม</t>
  </si>
  <si>
    <t>อำเภอเก้าเลี้ยว (21 โรงเรียน)</t>
  </si>
  <si>
    <t>อนุบาลเก้าเลี้ยว(วัดเก้าเลี้ยว</t>
  </si>
  <si>
    <t>อำเภอพยุหะคีรี (32 โรงเรียน)</t>
  </si>
  <si>
    <t>บ้านหนองไม้แดง</t>
  </si>
  <si>
    <t>พนักงานคอมพิวเตอร์ชั่วคราว</t>
  </si>
  <si>
    <t>119 คนลงมา</t>
  </si>
  <si>
    <t>120-719 คน</t>
  </si>
  <si>
    <t>720-1,679 คน</t>
  </si>
  <si>
    <t>1,680 คนขึ้นไป</t>
  </si>
  <si>
    <t>คนลงมา</t>
  </si>
  <si>
    <t>120 - 719</t>
  </si>
  <si>
    <t>720 - 1,679</t>
  </si>
  <si>
    <t>(ข้อมูล ณ วันที่ 25 มิถุนายน 2564)</t>
  </si>
  <si>
    <t>เอกสาร สพป.นว 1 ลำดับที่ 6 / 2564</t>
  </si>
  <si>
    <t>จำนวนนักเรียน
ที่เป็น 0</t>
  </si>
  <si>
    <t>อำเภอเมืองนครสวรรค์ (54)</t>
  </si>
  <si>
    <t>อำเภอโกรกพระ (20)</t>
  </si>
  <si>
    <t>อำเภอเก้าเลี้ยว (21)</t>
  </si>
  <si>
    <t>อำเภอชุมแสง (35)</t>
  </si>
  <si>
    <t>อำเภอพยุหะคีรี (32)</t>
  </si>
  <si>
    <t xml:space="preserve">วัดเกรียงไกร(โพธิ์ประสิทธิ์) </t>
  </si>
  <si>
    <t>อำเภอเมืองนครสวรรค์ (9)</t>
  </si>
  <si>
    <t>อำเภอโกรกพระ (8)</t>
  </si>
  <si>
    <t>อำเภอชุมแสง (8)</t>
  </si>
  <si>
    <t>อำเภอพยุหะคีรี (6)</t>
  </si>
  <si>
    <t>จำนวนนักเรียนจำแนกตามชั้นเรียนและเพศ โรงเรียนโครงการขยายโอกาสทางการศึกษา ภาคเรียนที่ 1 ปีการศึกษา 2564 (ข้อมูล DMC  ณ วันที่ 25 มิถุนายน 2564)</t>
  </si>
  <si>
    <t>aon_nsru@hotmail.com</t>
  </si>
  <si>
    <t>ทำเนียบผู้บริหารโรงเรียน ประจำปีการศึกษา 2564 สำนักงานเขตพื้นที่การศึกษาประถมศึกษานครสวรรค์ เขต 1</t>
  </si>
  <si>
    <t>ทำเนียบเจ้าหน้าที่ธุรการโรงเรียน ประจำปีการศึกษา 2564 สำนักงานเขตพื้นที่การศึกษาประถมศึกษานครสวรรค์ เขต 1</t>
  </si>
  <si>
    <t>ระยะทางห่างจาก
สพป.นว.1</t>
  </si>
  <si>
    <t>ระยะทางห่างจาก สพป.นว.1</t>
  </si>
  <si>
    <t>10 หลักของกระทรวง</t>
  </si>
  <si>
    <t>รหัสโรงเรียน ปีการศึกษา 2564  สังกัดสำนักงานเขตพื้นที่การศึกษาประถมศึกษานครสวรรค์ เขต 1</t>
  </si>
  <si>
    <t>ขนาดโรงเรียนจัดตาม 4  ขนาด (จัดตามกลุ่มบริหารงานบุคคล)</t>
  </si>
  <si>
    <t>ข้อมูลผู้บริหารโรงเรียน/เจ้าหน้าที่ธุรการโรงเรียน</t>
  </si>
  <si>
    <t xml:space="preserve">นางนันทนา  </t>
  </si>
  <si>
    <t>อัมระนันทน์</t>
  </si>
  <si>
    <t>นักประชาสัมพันธ์ชำนาญการพิเศษ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</si>
</sst>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12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i/>
      <sz val="18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8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8"/>
      <name val="TH Fah kwang"/>
      <family val="0"/>
    </font>
    <font>
      <u val="single"/>
      <sz val="16"/>
      <color indexed="8"/>
      <name val="TH Fah kwang"/>
      <family val="0"/>
    </font>
    <font>
      <u val="single"/>
      <sz val="11"/>
      <color indexed="8"/>
      <name val="Tahoma"/>
      <family val="2"/>
    </font>
    <font>
      <b/>
      <u val="single"/>
      <sz val="14"/>
      <color indexed="8"/>
      <name val="TH SarabunPSK"/>
      <family val="2"/>
    </font>
    <font>
      <sz val="10"/>
      <color indexed="8"/>
      <name val="Arial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12"/>
      <name val="TH SarabunPSK"/>
      <family val="2"/>
    </font>
    <font>
      <sz val="18"/>
      <color indexed="8"/>
      <name val="Roboto"/>
      <family val="0"/>
    </font>
    <font>
      <sz val="18"/>
      <color indexed="30"/>
      <name val="TH SarabunPSK"/>
      <family val="2"/>
    </font>
    <font>
      <sz val="16"/>
      <color indexed="9"/>
      <name val="TH SarabunPSK"/>
      <family val="2"/>
    </font>
    <font>
      <sz val="16"/>
      <color indexed="8"/>
      <name val="Roboto"/>
      <family val="0"/>
    </font>
    <font>
      <sz val="16"/>
      <color indexed="60"/>
      <name val="TH SarabunPSK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20"/>
      <color indexed="8"/>
      <name val="Leelawadee"/>
      <family val="2"/>
    </font>
    <font>
      <sz val="14"/>
      <color indexed="12"/>
      <name val="TH SarabunPSK"/>
      <family val="2"/>
    </font>
    <font>
      <u val="single"/>
      <sz val="14"/>
      <color indexed="12"/>
      <name val="TH SarabunPSK"/>
      <family val="2"/>
    </font>
    <font>
      <u val="single"/>
      <sz val="14"/>
      <color indexed="8"/>
      <name val="TH SarabunPSK"/>
      <family val="2"/>
    </font>
    <font>
      <sz val="14"/>
      <color indexed="9"/>
      <name val="TH SarabunPSK"/>
      <family val="2"/>
    </font>
    <font>
      <sz val="14"/>
      <color indexed="23"/>
      <name val="TH SarabunPSK"/>
      <family val="2"/>
    </font>
    <font>
      <b/>
      <sz val="14"/>
      <color indexed="12"/>
      <name val="TH SarabunPSK"/>
      <family val="2"/>
    </font>
    <font>
      <b/>
      <sz val="12"/>
      <color indexed="12"/>
      <name val="TH SarabunPSK"/>
      <family val="2"/>
    </font>
    <font>
      <sz val="18"/>
      <color indexed="8"/>
      <name val="TH SarabunIT๙"/>
      <family val="2"/>
    </font>
    <font>
      <sz val="16"/>
      <color indexed="8"/>
      <name val="Tahoma"/>
      <family val="2"/>
    </font>
    <font>
      <i/>
      <sz val="16"/>
      <color indexed="8"/>
      <name val="TH SarabunIT๙"/>
      <family val="2"/>
    </font>
    <font>
      <i/>
      <sz val="11"/>
      <color indexed="8"/>
      <name val="Tahoma"/>
      <family val="2"/>
    </font>
    <font>
      <b/>
      <i/>
      <sz val="16"/>
      <color indexed="8"/>
      <name val="TH SarabunIT๙"/>
      <family val="2"/>
    </font>
    <font>
      <b/>
      <sz val="16"/>
      <color indexed="8"/>
      <name val="Leelawadee"/>
      <family val="2"/>
    </font>
    <font>
      <b/>
      <sz val="20"/>
      <color indexed="8"/>
      <name val="Leelawadee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3399"/>
      <name val="TH SarabunPSK"/>
      <family val="2"/>
    </font>
    <font>
      <u val="single"/>
      <sz val="16"/>
      <color theme="1"/>
      <name val="TH SarabunPSK"/>
      <family val="2"/>
    </font>
    <font>
      <sz val="16"/>
      <color theme="1"/>
      <name val="TH Fah kwang"/>
      <family val="0"/>
    </font>
    <font>
      <u val="single"/>
      <sz val="16"/>
      <color theme="1"/>
      <name val="TH Fah kwang"/>
      <family val="0"/>
    </font>
    <font>
      <u val="single"/>
      <sz val="11"/>
      <color theme="1"/>
      <name val="Calibri"/>
      <family val="2"/>
    </font>
    <font>
      <b/>
      <u val="single"/>
      <sz val="14"/>
      <color theme="1"/>
      <name val="TH SarabunPSK"/>
      <family val="2"/>
    </font>
    <font>
      <sz val="10"/>
      <color theme="1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0000FF"/>
      <name val="TH SarabunPSK"/>
      <family val="2"/>
    </font>
    <font>
      <sz val="18"/>
      <color rgb="FF000000"/>
      <name val="TH SarabunPSK"/>
      <family val="2"/>
    </font>
    <font>
      <sz val="18"/>
      <color rgb="FF000000"/>
      <name val="Roboto"/>
      <family val="0"/>
    </font>
    <font>
      <sz val="18"/>
      <color rgb="FF1155CC"/>
      <name val="TH SarabunPSK"/>
      <family val="2"/>
    </font>
    <font>
      <sz val="16"/>
      <color rgb="FF000000"/>
      <name val="TH SarabunPSK"/>
      <family val="2"/>
    </font>
    <font>
      <u val="single"/>
      <sz val="16"/>
      <color rgb="FF000000"/>
      <name val="TH SarabunPSK"/>
      <family val="2"/>
    </font>
    <font>
      <sz val="16"/>
      <color rgb="FFFFFFFF"/>
      <name val="TH SarabunPSK"/>
      <family val="2"/>
    </font>
    <font>
      <sz val="16"/>
      <color theme="1"/>
      <name val="Roboto"/>
      <family val="0"/>
    </font>
    <font>
      <b/>
      <sz val="16"/>
      <color rgb="FF000000"/>
      <name val="TH SarabunPSK"/>
      <family val="2"/>
    </font>
    <font>
      <sz val="16"/>
      <color rgb="FFC00000"/>
      <name val="TH SarabunPSK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sz val="20"/>
      <color theme="1"/>
      <name val="Leelawadee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0000FF"/>
      <name val="TH SarabunPSK"/>
      <family val="2"/>
    </font>
    <font>
      <u val="single"/>
      <sz val="14"/>
      <color theme="10"/>
      <name val="TH SarabunPSK"/>
      <family val="2"/>
    </font>
    <font>
      <u val="single"/>
      <sz val="14"/>
      <color rgb="FF000000"/>
      <name val="TH SarabunPSK"/>
      <family val="2"/>
    </font>
    <font>
      <sz val="14"/>
      <color rgb="FFFFFFFF"/>
      <name val="TH SarabunPSK"/>
      <family val="2"/>
    </font>
    <font>
      <sz val="14"/>
      <color rgb="FF5F6368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FF"/>
      <name val="TH SarabunPSK"/>
      <family val="2"/>
    </font>
    <font>
      <b/>
      <sz val="12"/>
      <color rgb="FF0000FF"/>
      <name val="TH SarabunPSK"/>
      <family val="2"/>
    </font>
    <font>
      <sz val="18"/>
      <color theme="1"/>
      <name val="TH SarabunIT๙"/>
      <family val="2"/>
    </font>
    <font>
      <sz val="16"/>
      <color theme="1"/>
      <name val="Calibri"/>
      <family val="2"/>
    </font>
    <font>
      <i/>
      <sz val="16"/>
      <color theme="1"/>
      <name val="TH SarabunIT๙"/>
      <family val="2"/>
    </font>
    <font>
      <i/>
      <sz val="11"/>
      <color theme="1"/>
      <name val="Calibri"/>
      <family val="2"/>
    </font>
    <font>
      <b/>
      <i/>
      <sz val="16"/>
      <color theme="1"/>
      <name val="TH SarabunIT๙"/>
      <family val="2"/>
    </font>
    <font>
      <b/>
      <sz val="16"/>
      <color theme="1"/>
      <name val="Leelawadee"/>
      <family val="2"/>
    </font>
    <font>
      <b/>
      <sz val="20"/>
      <color theme="1"/>
      <name val="Leelawadee"/>
      <family val="2"/>
    </font>
    <font>
      <b/>
      <sz val="20"/>
      <color rgb="FF000000"/>
      <name val="Leelawade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ECF59"/>
        <bgColor indexed="64"/>
      </patternFill>
    </fill>
    <fill>
      <patternFill patternType="solid">
        <fgColor rgb="FFB7E1C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23" borderId="1" applyNumberFormat="0" applyAlignment="0" applyProtection="0"/>
    <xf numFmtId="0" fontId="76" fillId="24" borderId="0" applyNumberFormat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3" fontId="83" fillId="0" borderId="0" xfId="0" applyNumberFormat="1" applyFont="1" applyAlignment="1">
      <alignment/>
    </xf>
    <xf numFmtId="3" fontId="84" fillId="0" borderId="10" xfId="0" applyNumberFormat="1" applyFont="1" applyFill="1" applyBorder="1" applyAlignment="1">
      <alignment horizontal="center" vertical="center" shrinkToFit="1"/>
    </xf>
    <xf numFmtId="3" fontId="84" fillId="33" borderId="10" xfId="0" applyNumberFormat="1" applyFont="1" applyFill="1" applyBorder="1" applyAlignment="1">
      <alignment horizontal="center" vertical="center" shrinkToFit="1"/>
    </xf>
    <xf numFmtId="3" fontId="84" fillId="7" borderId="10" xfId="0" applyNumberFormat="1" applyFont="1" applyFill="1" applyBorder="1" applyAlignment="1">
      <alignment horizontal="center" vertical="center" shrinkToFit="1"/>
    </xf>
    <xf numFmtId="3" fontId="83" fillId="0" borderId="10" xfId="0" applyNumberFormat="1" applyFont="1" applyBorder="1" applyAlignment="1">
      <alignment horizontal="center" shrinkToFit="1"/>
    </xf>
    <xf numFmtId="1" fontId="83" fillId="0" borderId="10" xfId="0" applyNumberFormat="1" applyFont="1" applyBorder="1" applyAlignment="1">
      <alignment horizontal="center" shrinkToFit="1"/>
    </xf>
    <xf numFmtId="3" fontId="83" fillId="0" borderId="10" xfId="0" applyNumberFormat="1" applyFont="1" applyBorder="1" applyAlignment="1">
      <alignment shrinkToFit="1"/>
    </xf>
    <xf numFmtId="3" fontId="84" fillId="33" borderId="10" xfId="0" applyNumberFormat="1" applyFont="1" applyFill="1" applyBorder="1" applyAlignment="1">
      <alignment shrinkToFit="1"/>
    </xf>
    <xf numFmtId="3" fontId="84" fillId="7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84" fillId="0" borderId="10" xfId="0" applyNumberFormat="1" applyFont="1" applyBorder="1" applyAlignment="1">
      <alignment horizontal="center" shrinkToFit="1"/>
    </xf>
    <xf numFmtId="3" fontId="83" fillId="6" borderId="10" xfId="0" applyNumberFormat="1" applyFont="1" applyFill="1" applyBorder="1" applyAlignment="1">
      <alignment horizontal="center" shrinkToFit="1"/>
    </xf>
    <xf numFmtId="1" fontId="83" fillId="6" borderId="10" xfId="0" applyNumberFormat="1" applyFont="1" applyFill="1" applyBorder="1" applyAlignment="1">
      <alignment horizontal="center" shrinkToFit="1"/>
    </xf>
    <xf numFmtId="3" fontId="84" fillId="6" borderId="10" xfId="0" applyNumberFormat="1" applyFont="1" applyFill="1" applyBorder="1" applyAlignment="1">
      <alignment horizontal="center" shrinkToFit="1"/>
    </xf>
    <xf numFmtId="3" fontId="84" fillId="6" borderId="10" xfId="0" applyNumberFormat="1" applyFont="1" applyFill="1" applyBorder="1" applyAlignment="1">
      <alignment shrinkToFit="1"/>
    </xf>
    <xf numFmtId="3" fontId="8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87" fillId="0" borderId="0" xfId="0" applyNumberFormat="1" applyFont="1" applyBorder="1" applyAlignment="1">
      <alignment horizontal="center"/>
    </xf>
    <xf numFmtId="3" fontId="84" fillId="0" borderId="10" xfId="0" applyNumberFormat="1" applyFont="1" applyBorder="1" applyAlignment="1">
      <alignment horizontal="center" vertical="center" shrinkToFit="1"/>
    </xf>
    <xf numFmtId="3" fontId="84" fillId="0" borderId="10" xfId="0" applyNumberFormat="1" applyFont="1" applyFill="1" applyBorder="1" applyAlignment="1">
      <alignment horizontal="center" vertical="center" shrinkToFit="1"/>
    </xf>
    <xf numFmtId="3" fontId="84" fillId="33" borderId="10" xfId="0" applyNumberFormat="1" applyFont="1" applyFill="1" applyBorder="1" applyAlignment="1">
      <alignment horizontal="center" vertical="center" shrinkToFit="1"/>
    </xf>
    <xf numFmtId="3" fontId="84" fillId="7" borderId="10" xfId="0" applyNumberFormat="1" applyFont="1" applyFill="1" applyBorder="1" applyAlignment="1">
      <alignment horizontal="center" vertical="center" shrinkToFit="1"/>
    </xf>
    <xf numFmtId="3" fontId="84" fillId="19" borderId="10" xfId="0" applyNumberFormat="1" applyFont="1" applyFill="1" applyBorder="1" applyAlignment="1">
      <alignment horizontal="center" vertical="center" shrinkToFit="1"/>
    </xf>
    <xf numFmtId="0" fontId="69" fillId="0" borderId="0" xfId="0" applyFont="1" applyAlignment="1">
      <alignment/>
    </xf>
    <xf numFmtId="3" fontId="69" fillId="0" borderId="0" xfId="0" applyNumberFormat="1" applyFont="1" applyAlignment="1">
      <alignment/>
    </xf>
    <xf numFmtId="0" fontId="0" fillId="0" borderId="0" xfId="0" applyAlignment="1">
      <alignment/>
    </xf>
    <xf numFmtId="0" fontId="85" fillId="18" borderId="10" xfId="0" applyFont="1" applyFill="1" applyBorder="1" applyAlignment="1">
      <alignment horizontal="center" vertical="center" shrinkToFit="1"/>
    </xf>
    <xf numFmtId="0" fontId="87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shrinkToFit="1"/>
    </xf>
    <xf numFmtId="0" fontId="8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center" vertical="center" wrapText="1" shrinkToFit="1"/>
    </xf>
    <xf numFmtId="0" fontId="8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84" fillId="0" borderId="11" xfId="0" applyFont="1" applyBorder="1" applyAlignment="1">
      <alignment/>
    </xf>
    <xf numFmtId="0" fontId="83" fillId="0" borderId="0" xfId="0" applyFont="1" applyAlignment="1">
      <alignment/>
    </xf>
    <xf numFmtId="3" fontId="87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 vertical="center" shrinkToFit="1"/>
    </xf>
    <xf numFmtId="2" fontId="5" fillId="0" borderId="1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left"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4" fillId="0" borderId="11" xfId="0" applyFont="1" applyBorder="1" applyAlignment="1">
      <alignment/>
    </xf>
    <xf numFmtId="0" fontId="83" fillId="0" borderId="0" xfId="0" applyFont="1" applyAlignment="1">
      <alignment/>
    </xf>
    <xf numFmtId="3" fontId="87" fillId="0" borderId="0" xfId="0" applyNumberFormat="1" applyFont="1" applyAlignment="1">
      <alignment horizontal="center"/>
    </xf>
    <xf numFmtId="0" fontId="83" fillId="0" borderId="0" xfId="0" applyFont="1" applyAlignment="1">
      <alignment horizontal="left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87" fillId="0" borderId="0" xfId="0" applyFont="1" applyAlignment="1">
      <alignment/>
    </xf>
    <xf numFmtId="3" fontId="85" fillId="0" borderId="10" xfId="0" applyNumberFormat="1" applyFont="1" applyFill="1" applyBorder="1" applyAlignment="1">
      <alignment horizontal="center" vertical="center" shrinkToFit="1"/>
    </xf>
    <xf numFmtId="0" fontId="85" fillId="0" borderId="10" xfId="0" applyFont="1" applyFill="1" applyBorder="1" applyAlignment="1">
      <alignment horizontal="center" vertical="center" shrinkToFit="1"/>
    </xf>
    <xf numFmtId="3" fontId="85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3" fontId="85" fillId="18" borderId="10" xfId="0" applyNumberFormat="1" applyFont="1" applyFill="1" applyBorder="1" applyAlignment="1">
      <alignment horizontal="center" vertical="center" shrinkToFit="1"/>
    </xf>
    <xf numFmtId="0" fontId="85" fillId="0" borderId="12" xfId="0" applyFont="1" applyFill="1" applyBorder="1" applyAlignment="1">
      <alignment horizontal="center" vertical="center" shrinkToFit="1"/>
    </xf>
    <xf numFmtId="3" fontId="2" fillId="6" borderId="10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/>
    </xf>
    <xf numFmtId="3" fontId="83" fillId="3" borderId="10" xfId="0" applyNumberFormat="1" applyFont="1" applyFill="1" applyBorder="1" applyAlignment="1">
      <alignment horizontal="center" shrinkToFit="1"/>
    </xf>
    <xf numFmtId="1" fontId="83" fillId="3" borderId="10" xfId="0" applyNumberFormat="1" applyFont="1" applyFill="1" applyBorder="1" applyAlignment="1">
      <alignment horizontal="center" shrinkToFit="1"/>
    </xf>
    <xf numFmtId="3" fontId="84" fillId="3" borderId="10" xfId="0" applyNumberFormat="1" applyFont="1" applyFill="1" applyBorder="1" applyAlignment="1">
      <alignment horizontal="center" shrinkToFit="1"/>
    </xf>
    <xf numFmtId="3" fontId="84" fillId="3" borderId="10" xfId="0" applyNumberFormat="1" applyFont="1" applyFill="1" applyBorder="1" applyAlignment="1">
      <alignment shrinkToFit="1"/>
    </xf>
    <xf numFmtId="3" fontId="83" fillId="3" borderId="10" xfId="0" applyNumberFormat="1" applyFont="1" applyFill="1" applyBorder="1" applyAlignment="1">
      <alignment shrinkToFit="1"/>
    </xf>
    <xf numFmtId="0" fontId="0" fillId="3" borderId="0" xfId="0" applyFill="1" applyAlignment="1">
      <alignment/>
    </xf>
    <xf numFmtId="3" fontId="10" fillId="0" borderId="10" xfId="0" applyNumberFormat="1" applyFont="1" applyBorder="1" applyAlignment="1">
      <alignment horizontal="center" vertical="center" shrinkToFit="1"/>
    </xf>
    <xf numFmtId="0" fontId="8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69" fillId="0" borderId="0" xfId="0" applyFont="1" applyBorder="1" applyAlignment="1">
      <alignment/>
    </xf>
    <xf numFmtId="0" fontId="85" fillId="5" borderId="10" xfId="0" applyFont="1" applyFill="1" applyBorder="1" applyAlignment="1">
      <alignment horizontal="center" vertical="center" wrapText="1"/>
    </xf>
    <xf numFmtId="0" fontId="85" fillId="5" borderId="10" xfId="0" applyFont="1" applyFill="1" applyBorder="1" applyAlignment="1">
      <alignment horizontal="center" vertical="center" shrinkToFit="1"/>
    </xf>
    <xf numFmtId="0" fontId="85" fillId="5" borderId="10" xfId="0" applyFont="1" applyFill="1" applyBorder="1" applyAlignment="1">
      <alignment horizontal="center" vertical="center" wrapText="1" shrinkToFit="1"/>
    </xf>
    <xf numFmtId="0" fontId="85" fillId="3" borderId="10" xfId="0" applyFont="1" applyFill="1" applyBorder="1" applyAlignment="1">
      <alignment horizontal="center" vertical="center" shrinkToFit="1"/>
    </xf>
    <xf numFmtId="0" fontId="84" fillId="3" borderId="10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shrinkToFit="1"/>
    </xf>
    <xf numFmtId="0" fontId="6" fillId="3" borderId="12" xfId="0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 shrinkToFit="1"/>
    </xf>
    <xf numFmtId="0" fontId="5" fillId="7" borderId="15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 shrinkToFit="1"/>
    </xf>
    <xf numFmtId="0" fontId="6" fillId="7" borderId="14" xfId="0" applyFont="1" applyFill="1" applyBorder="1" applyAlignment="1">
      <alignment horizontal="center" shrinkToFit="1"/>
    </xf>
    <xf numFmtId="0" fontId="6" fillId="7" borderId="12" xfId="0" applyFont="1" applyFill="1" applyBorder="1" applyAlignment="1">
      <alignment horizontal="center" shrinkToFit="1"/>
    </xf>
    <xf numFmtId="0" fontId="6" fillId="7" borderId="10" xfId="0" applyFont="1" applyFill="1" applyBorder="1" applyAlignment="1">
      <alignment horizontal="center" shrinkToFit="1"/>
    </xf>
    <xf numFmtId="3" fontId="93" fillId="3" borderId="10" xfId="0" applyNumberFormat="1" applyFont="1" applyFill="1" applyBorder="1" applyAlignment="1">
      <alignment horizontal="center" shrinkToFit="1"/>
    </xf>
    <xf numFmtId="3" fontId="93" fillId="0" borderId="10" xfId="0" applyNumberFormat="1" applyFont="1" applyBorder="1" applyAlignment="1">
      <alignment horizontal="center" shrinkToFit="1"/>
    </xf>
    <xf numFmtId="3" fontId="93" fillId="0" borderId="10" xfId="0" applyNumberFormat="1" applyFont="1" applyFill="1" applyBorder="1" applyAlignment="1">
      <alignment horizontal="center" vertical="center" shrinkToFit="1"/>
    </xf>
    <xf numFmtId="0" fontId="0" fillId="7" borderId="0" xfId="0" applyFill="1" applyAlignment="1">
      <alignment/>
    </xf>
    <xf numFmtId="0" fontId="94" fillId="0" borderId="10" xfId="0" applyFont="1" applyBorder="1" applyAlignment="1">
      <alignment wrapText="1"/>
    </xf>
    <xf numFmtId="0" fontId="95" fillId="0" borderId="10" xfId="0" applyFont="1" applyBorder="1" applyAlignment="1">
      <alignment wrapText="1"/>
    </xf>
    <xf numFmtId="0" fontId="94" fillId="35" borderId="10" xfId="0" applyFont="1" applyFill="1" applyBorder="1" applyAlignment="1">
      <alignment wrapText="1"/>
    </xf>
    <xf numFmtId="0" fontId="94" fillId="36" borderId="10" xfId="0" applyFont="1" applyFill="1" applyBorder="1" applyAlignment="1">
      <alignment wrapText="1"/>
    </xf>
    <xf numFmtId="0" fontId="96" fillId="0" borderId="10" xfId="0" applyFont="1" applyBorder="1" applyAlignment="1">
      <alignment horizontal="center" wrapText="1"/>
    </xf>
    <xf numFmtId="0" fontId="96" fillId="0" borderId="10" xfId="0" applyFont="1" applyBorder="1" applyAlignment="1">
      <alignment wrapText="1"/>
    </xf>
    <xf numFmtId="0" fontId="96" fillId="37" borderId="10" xfId="0" applyFont="1" applyFill="1" applyBorder="1" applyAlignment="1">
      <alignment wrapText="1"/>
    </xf>
    <xf numFmtId="0" fontId="96" fillId="35" borderId="10" xfId="0" applyFont="1" applyFill="1" applyBorder="1" applyAlignment="1">
      <alignment horizontal="center" wrapText="1"/>
    </xf>
    <xf numFmtId="0" fontId="97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wrapText="1"/>
    </xf>
    <xf numFmtId="0" fontId="67" fillId="0" borderId="10" xfId="37" applyBorder="1" applyAlignment="1">
      <alignment wrapText="1"/>
    </xf>
    <xf numFmtId="0" fontId="98" fillId="0" borderId="10" xfId="0" applyFont="1" applyBorder="1" applyAlignment="1">
      <alignment horizontal="center" wrapText="1"/>
    </xf>
    <xf numFmtId="0" fontId="98" fillId="38" borderId="10" xfId="0" applyFont="1" applyFill="1" applyBorder="1" applyAlignment="1">
      <alignment wrapText="1"/>
    </xf>
    <xf numFmtId="0" fontId="98" fillId="38" borderId="10" xfId="0" applyFont="1" applyFill="1" applyBorder="1" applyAlignment="1">
      <alignment horizontal="center" wrapText="1"/>
    </xf>
    <xf numFmtId="0" fontId="96" fillId="39" borderId="10" xfId="0" applyFont="1" applyFill="1" applyBorder="1" applyAlignment="1">
      <alignment wrapText="1"/>
    </xf>
    <xf numFmtId="0" fontId="96" fillId="39" borderId="10" xfId="0" applyFont="1" applyFill="1" applyBorder="1" applyAlignment="1">
      <alignment horizontal="center" wrapText="1"/>
    </xf>
    <xf numFmtId="0" fontId="99" fillId="0" borderId="10" xfId="0" applyFont="1" applyBorder="1" applyAlignment="1">
      <alignment vertical="center"/>
    </xf>
    <xf numFmtId="0" fontId="100" fillId="0" borderId="10" xfId="0" applyFont="1" applyBorder="1" applyAlignment="1">
      <alignment wrapText="1"/>
    </xf>
    <xf numFmtId="0" fontId="87" fillId="0" borderId="10" xfId="0" applyFont="1" applyBorder="1" applyAlignment="1">
      <alignment horizontal="center" wrapText="1"/>
    </xf>
    <xf numFmtId="0" fontId="87" fillId="39" borderId="10" xfId="0" applyFont="1" applyFill="1" applyBorder="1" applyAlignment="1">
      <alignment wrapText="1"/>
    </xf>
    <xf numFmtId="0" fontId="94" fillId="39" borderId="10" xfId="0" applyFont="1" applyFill="1" applyBorder="1" applyAlignment="1">
      <alignment wrapText="1"/>
    </xf>
    <xf numFmtId="0" fontId="87" fillId="37" borderId="10" xfId="0" applyFont="1" applyFill="1" applyBorder="1" applyAlignment="1">
      <alignment wrapText="1"/>
    </xf>
    <xf numFmtId="0" fontId="87" fillId="35" borderId="10" xfId="0" applyFont="1" applyFill="1" applyBorder="1" applyAlignment="1">
      <alignment horizontal="center" wrapText="1"/>
    </xf>
    <xf numFmtId="0" fontId="87" fillId="0" borderId="10" xfId="0" applyFont="1" applyBorder="1" applyAlignment="1">
      <alignment wrapText="1"/>
    </xf>
    <xf numFmtId="0" fontId="101" fillId="0" borderId="10" xfId="0" applyFont="1" applyBorder="1" applyAlignment="1">
      <alignment wrapText="1"/>
    </xf>
    <xf numFmtId="0" fontId="85" fillId="36" borderId="10" xfId="0" applyFont="1" applyFill="1" applyBorder="1" applyAlignment="1">
      <alignment horizontal="center" wrapText="1"/>
    </xf>
    <xf numFmtId="0" fontId="87" fillId="39" borderId="10" xfId="0" applyFont="1" applyFill="1" applyBorder="1" applyAlignment="1">
      <alignment horizontal="center" wrapText="1"/>
    </xf>
    <xf numFmtId="0" fontId="101" fillId="0" borderId="10" xfId="0" applyFont="1" applyBorder="1" applyAlignment="1">
      <alignment horizontal="center" wrapText="1"/>
    </xf>
    <xf numFmtId="0" fontId="101" fillId="38" borderId="10" xfId="0" applyFont="1" applyFill="1" applyBorder="1" applyAlignment="1">
      <alignment wrapText="1"/>
    </xf>
    <xf numFmtId="0" fontId="94" fillId="37" borderId="10" xfId="0" applyFont="1" applyFill="1" applyBorder="1" applyAlignment="1">
      <alignment wrapText="1"/>
    </xf>
    <xf numFmtId="0" fontId="85" fillId="0" borderId="10" xfId="0" applyFont="1" applyBorder="1" applyAlignment="1">
      <alignment horizontal="center" wrapText="1"/>
    </xf>
    <xf numFmtId="0" fontId="102" fillId="0" borderId="10" xfId="0" applyFont="1" applyBorder="1" applyAlignment="1">
      <alignment wrapText="1"/>
    </xf>
    <xf numFmtId="0" fontId="94" fillId="40" borderId="10" xfId="0" applyFont="1" applyFill="1" applyBorder="1" applyAlignment="1">
      <alignment wrapText="1"/>
    </xf>
    <xf numFmtId="0" fontId="103" fillId="40" borderId="10" xfId="0" applyFont="1" applyFill="1" applyBorder="1" applyAlignment="1">
      <alignment wrapText="1"/>
    </xf>
    <xf numFmtId="0" fontId="103" fillId="40" borderId="10" xfId="0" applyFont="1" applyFill="1" applyBorder="1" applyAlignment="1">
      <alignment horizontal="center" wrapText="1"/>
    </xf>
    <xf numFmtId="0" fontId="101" fillId="39" borderId="10" xfId="0" applyFont="1" applyFill="1" applyBorder="1" applyAlignment="1">
      <alignment wrapText="1"/>
    </xf>
    <xf numFmtId="0" fontId="101" fillId="39" borderId="10" xfId="0" applyFont="1" applyFill="1" applyBorder="1" applyAlignment="1">
      <alignment horizontal="center" wrapText="1"/>
    </xf>
    <xf numFmtId="0" fontId="101" fillId="35" borderId="10" xfId="0" applyFont="1" applyFill="1" applyBorder="1" applyAlignment="1">
      <alignment horizontal="center" wrapText="1"/>
    </xf>
    <xf numFmtId="0" fontId="104" fillId="35" borderId="10" xfId="0" applyFont="1" applyFill="1" applyBorder="1" applyAlignment="1">
      <alignment horizontal="center" wrapText="1"/>
    </xf>
    <xf numFmtId="0" fontId="85" fillId="0" borderId="10" xfId="0" applyFont="1" applyBorder="1" applyAlignment="1">
      <alignment wrapText="1"/>
    </xf>
    <xf numFmtId="0" fontId="105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wrapText="1"/>
    </xf>
    <xf numFmtId="0" fontId="87" fillId="38" borderId="10" xfId="0" applyFont="1" applyFill="1" applyBorder="1" applyAlignment="1">
      <alignment horizontal="center" wrapText="1"/>
    </xf>
    <xf numFmtId="0" fontId="94" fillId="38" borderId="10" xfId="0" applyFont="1" applyFill="1" applyBorder="1" applyAlignment="1">
      <alignment wrapText="1"/>
    </xf>
    <xf numFmtId="0" fontId="87" fillId="38" borderId="10" xfId="0" applyFont="1" applyFill="1" applyBorder="1" applyAlignment="1">
      <alignment wrapText="1"/>
    </xf>
    <xf numFmtId="0" fontId="101" fillId="38" borderId="10" xfId="0" applyFont="1" applyFill="1" applyBorder="1" applyAlignment="1">
      <alignment horizontal="center" wrapText="1"/>
    </xf>
    <xf numFmtId="0" fontId="106" fillId="0" borderId="10" xfId="0" applyFont="1" applyBorder="1" applyAlignment="1">
      <alignment wrapText="1"/>
    </xf>
    <xf numFmtId="0" fontId="85" fillId="35" borderId="10" xfId="0" applyFont="1" applyFill="1" applyBorder="1" applyAlignment="1">
      <alignment horizontal="center" wrapText="1"/>
    </xf>
    <xf numFmtId="0" fontId="107" fillId="0" borderId="10" xfId="0" applyFont="1" applyBorder="1" applyAlignment="1">
      <alignment wrapText="1"/>
    </xf>
    <xf numFmtId="0" fontId="108" fillId="0" borderId="10" xfId="0" applyFont="1" applyBorder="1" applyAlignment="1">
      <alignment horizontal="center" wrapText="1"/>
    </xf>
    <xf numFmtId="3" fontId="85" fillId="0" borderId="10" xfId="0" applyNumberFormat="1" applyFont="1" applyBorder="1" applyAlignment="1">
      <alignment horizontal="center" vertical="center" shrinkToFit="1"/>
    </xf>
    <xf numFmtId="3" fontId="87" fillId="0" borderId="10" xfId="0" applyNumberFormat="1" applyFont="1" applyFill="1" applyBorder="1" applyAlignment="1">
      <alignment horizontal="center" vertical="center" shrinkToFit="1"/>
    </xf>
    <xf numFmtId="3" fontId="87" fillId="0" borderId="10" xfId="0" applyNumberFormat="1" applyFont="1" applyBorder="1" applyAlignment="1">
      <alignment horizontal="center" vertical="center" shrinkToFit="1"/>
    </xf>
    <xf numFmtId="3" fontId="109" fillId="0" borderId="10" xfId="0" applyNumberFormat="1" applyFont="1" applyBorder="1" applyAlignment="1">
      <alignment horizontal="center" vertical="center" shrinkToFit="1"/>
    </xf>
    <xf numFmtId="0" fontId="101" fillId="0" borderId="10" xfId="0" applyFont="1" applyFill="1" applyBorder="1" applyAlignment="1">
      <alignment horizontal="center" vertical="center" shrinkToFit="1"/>
    </xf>
    <xf numFmtId="0" fontId="87" fillId="0" borderId="10" xfId="0" applyFont="1" applyFill="1" applyBorder="1" applyAlignment="1">
      <alignment horizontal="center" vertical="center" shrinkToFit="1"/>
    </xf>
    <xf numFmtId="1" fontId="87" fillId="0" borderId="10" xfId="0" applyNumberFormat="1" applyFont="1" applyBorder="1" applyAlignment="1">
      <alignment horizontal="center" vertical="center" shrinkToFit="1"/>
    </xf>
    <xf numFmtId="3" fontId="87" fillId="0" borderId="10" xfId="0" applyNumberFormat="1" applyFont="1" applyBorder="1" applyAlignment="1">
      <alignment horizontal="left" vertical="center" shrinkToFit="1"/>
    </xf>
    <xf numFmtId="0" fontId="87" fillId="0" borderId="16" xfId="0" applyFont="1" applyFill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101" fillId="0" borderId="15" xfId="0" applyFont="1" applyFill="1" applyBorder="1" applyAlignment="1">
      <alignment horizontal="center" vertical="center" shrinkToFit="1"/>
    </xf>
    <xf numFmtId="0" fontId="87" fillId="0" borderId="15" xfId="0" applyFont="1" applyFill="1" applyBorder="1" applyAlignment="1">
      <alignment horizontal="center" vertical="center" shrinkToFit="1"/>
    </xf>
    <xf numFmtId="1" fontId="87" fillId="0" borderId="15" xfId="0" applyNumberFormat="1" applyFont="1" applyBorder="1" applyAlignment="1">
      <alignment horizontal="center" vertical="center" shrinkToFit="1"/>
    </xf>
    <xf numFmtId="3" fontId="87" fillId="0" borderId="15" xfId="0" applyNumberFormat="1" applyFont="1" applyBorder="1" applyAlignment="1">
      <alignment horizontal="left" vertical="center" shrinkToFit="1"/>
    </xf>
    <xf numFmtId="0" fontId="101" fillId="0" borderId="12" xfId="0" applyFont="1" applyFill="1" applyBorder="1" applyAlignment="1">
      <alignment horizontal="center" vertical="center" shrinkToFit="1"/>
    </xf>
    <xf numFmtId="0" fontId="87" fillId="0" borderId="12" xfId="0" applyFont="1" applyFill="1" applyBorder="1" applyAlignment="1">
      <alignment horizontal="center" vertical="center" shrinkToFit="1"/>
    </xf>
    <xf numFmtId="1" fontId="87" fillId="0" borderId="12" xfId="0" applyNumberFormat="1" applyFont="1" applyBorder="1" applyAlignment="1">
      <alignment horizontal="center" vertical="center" shrinkToFit="1"/>
    </xf>
    <xf numFmtId="3" fontId="87" fillId="0" borderId="12" xfId="0" applyNumberFormat="1" applyFont="1" applyBorder="1" applyAlignment="1">
      <alignment horizontal="left" vertical="center" shrinkToFit="1"/>
    </xf>
    <xf numFmtId="0" fontId="87" fillId="0" borderId="10" xfId="0" applyFont="1" applyFill="1" applyBorder="1" applyAlignment="1">
      <alignment horizontal="center"/>
    </xf>
    <xf numFmtId="3" fontId="93" fillId="6" borderId="10" xfId="0" applyNumberFormat="1" applyFont="1" applyFill="1" applyBorder="1" applyAlignment="1">
      <alignment horizontal="center" shrinkToFit="1"/>
    </xf>
    <xf numFmtId="3" fontId="5" fillId="41" borderId="10" xfId="0" applyNumberFormat="1" applyFont="1" applyFill="1" applyBorder="1" applyAlignment="1">
      <alignment horizontal="center" vertical="center" shrinkToFit="1"/>
    </xf>
    <xf numFmtId="0" fontId="110" fillId="0" borderId="0" xfId="0" applyFont="1" applyBorder="1" applyAlignment="1">
      <alignment/>
    </xf>
    <xf numFmtId="0" fontId="110" fillId="0" borderId="0" xfId="0" applyFont="1" applyAlignment="1">
      <alignment/>
    </xf>
    <xf numFmtId="0" fontId="0" fillId="0" borderId="0" xfId="0" applyFill="1" applyAlignment="1">
      <alignment/>
    </xf>
    <xf numFmtId="3" fontId="84" fillId="6" borderId="10" xfId="0" applyNumberFormat="1" applyFont="1" applyFill="1" applyBorder="1" applyAlignment="1">
      <alignment horizontal="center" vertical="center" shrinkToFit="1"/>
    </xf>
    <xf numFmtId="0" fontId="83" fillId="0" borderId="10" xfId="0" applyFont="1" applyBorder="1" applyAlignment="1">
      <alignment wrapText="1"/>
    </xf>
    <xf numFmtId="0" fontId="83" fillId="38" borderId="10" xfId="0" applyFont="1" applyFill="1" applyBorder="1" applyAlignment="1">
      <alignment wrapText="1"/>
    </xf>
    <xf numFmtId="0" fontId="111" fillId="0" borderId="10" xfId="0" applyFont="1" applyBorder="1" applyAlignment="1">
      <alignment horizontal="center" wrapText="1"/>
    </xf>
    <xf numFmtId="0" fontId="83" fillId="7" borderId="10" xfId="0" applyFont="1" applyFill="1" applyBorder="1" applyAlignment="1">
      <alignment wrapText="1"/>
    </xf>
    <xf numFmtId="0" fontId="112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 wrapText="1"/>
    </xf>
    <xf numFmtId="0" fontId="113" fillId="0" borderId="10" xfId="0" applyFont="1" applyBorder="1" applyAlignment="1">
      <alignment horizontal="center" wrapText="1"/>
    </xf>
    <xf numFmtId="0" fontId="114" fillId="0" borderId="10" xfId="37" applyFont="1" applyBorder="1" applyAlignment="1">
      <alignment wrapText="1"/>
    </xf>
    <xf numFmtId="0" fontId="112" fillId="0" borderId="10" xfId="0" applyFont="1" applyBorder="1" applyAlignment="1">
      <alignment horizontal="right" wrapText="1"/>
    </xf>
    <xf numFmtId="0" fontId="112" fillId="39" borderId="10" xfId="0" applyFont="1" applyFill="1" applyBorder="1" applyAlignment="1">
      <alignment wrapText="1"/>
    </xf>
    <xf numFmtId="0" fontId="112" fillId="39" borderId="10" xfId="0" applyFont="1" applyFill="1" applyBorder="1" applyAlignment="1">
      <alignment horizontal="center" wrapText="1"/>
    </xf>
    <xf numFmtId="0" fontId="115" fillId="0" borderId="10" xfId="0" applyFont="1" applyBorder="1" applyAlignment="1">
      <alignment wrapText="1"/>
    </xf>
    <xf numFmtId="0" fontId="112" fillId="0" borderId="10" xfId="0" applyFont="1" applyBorder="1" applyAlignment="1">
      <alignment vertical="center"/>
    </xf>
    <xf numFmtId="0" fontId="112" fillId="0" borderId="10" xfId="0" applyFont="1" applyBorder="1" applyAlignment="1">
      <alignment horizontal="right" vertical="center"/>
    </xf>
    <xf numFmtId="0" fontId="83" fillId="39" borderId="10" xfId="0" applyFont="1" applyFill="1" applyBorder="1" applyAlignment="1">
      <alignment wrapText="1"/>
    </xf>
    <xf numFmtId="0" fontId="83" fillId="0" borderId="10" xfId="0" applyFont="1" applyBorder="1" applyAlignment="1">
      <alignment vertical="top" wrapText="1"/>
    </xf>
    <xf numFmtId="0" fontId="83" fillId="40" borderId="10" xfId="0" applyFont="1" applyFill="1" applyBorder="1" applyAlignment="1">
      <alignment wrapText="1"/>
    </xf>
    <xf numFmtId="0" fontId="116" fillId="40" borderId="10" xfId="0" applyFont="1" applyFill="1" applyBorder="1" applyAlignment="1">
      <alignment horizontal="center" wrapText="1"/>
    </xf>
    <xf numFmtId="0" fontId="116" fillId="40" borderId="10" xfId="0" applyFont="1" applyFill="1" applyBorder="1" applyAlignment="1">
      <alignment wrapText="1"/>
    </xf>
    <xf numFmtId="0" fontId="111" fillId="0" borderId="10" xfId="0" applyFont="1" applyBorder="1" applyAlignment="1">
      <alignment wrapText="1"/>
    </xf>
    <xf numFmtId="0" fontId="116" fillId="40" borderId="10" xfId="0" applyFont="1" applyFill="1" applyBorder="1" applyAlignment="1">
      <alignment vertical="center"/>
    </xf>
    <xf numFmtId="0" fontId="117" fillId="38" borderId="10" xfId="0" applyFont="1" applyFill="1" applyBorder="1" applyAlignment="1">
      <alignment wrapText="1"/>
    </xf>
    <xf numFmtId="0" fontId="98" fillId="0" borderId="10" xfId="0" applyFont="1" applyBorder="1" applyAlignment="1">
      <alignment shrinkToFit="1"/>
    </xf>
    <xf numFmtId="0" fontId="101" fillId="0" borderId="10" xfId="0" applyFont="1" applyBorder="1" applyAlignment="1">
      <alignment shrinkToFit="1"/>
    </xf>
    <xf numFmtId="0" fontId="67" fillId="0" borderId="10" xfId="37" applyBorder="1" applyAlignment="1">
      <alignment shrinkToFit="1"/>
    </xf>
    <xf numFmtId="0" fontId="95" fillId="0" borderId="10" xfId="0" applyFont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36" borderId="1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wrapText="1"/>
    </xf>
    <xf numFmtId="0" fontId="83" fillId="38" borderId="0" xfId="0" applyFont="1" applyFill="1" applyBorder="1" applyAlignment="1">
      <alignment wrapText="1"/>
    </xf>
    <xf numFmtId="0" fontId="119" fillId="42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112" fillId="38" borderId="10" xfId="0" applyFont="1" applyFill="1" applyBorder="1" applyAlignment="1">
      <alignment horizontal="center" vertical="center" wrapText="1"/>
    </xf>
    <xf numFmtId="0" fontId="120" fillId="42" borderId="10" xfId="0" applyFont="1" applyFill="1" applyBorder="1" applyAlignment="1">
      <alignment horizontal="center" vertical="center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/>
    </xf>
    <xf numFmtId="0" fontId="127" fillId="0" borderId="0" xfId="0" applyFont="1" applyAlignment="1">
      <alignment horizontal="center"/>
    </xf>
    <xf numFmtId="0" fontId="12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87" fillId="0" borderId="0" xfId="0" applyNumberFormat="1" applyFont="1" applyBorder="1" applyAlignment="1">
      <alignment horizontal="center"/>
    </xf>
    <xf numFmtId="3" fontId="84" fillId="6" borderId="10" xfId="0" applyNumberFormat="1" applyFont="1" applyFill="1" applyBorder="1" applyAlignment="1">
      <alignment horizontal="center" vertical="center" shrinkToFit="1"/>
    </xf>
    <xf numFmtId="0" fontId="85" fillId="0" borderId="17" xfId="0" applyFont="1" applyBorder="1" applyAlignment="1">
      <alignment horizontal="center"/>
    </xf>
    <xf numFmtId="0" fontId="85" fillId="0" borderId="15" xfId="0" applyFont="1" applyFill="1" applyBorder="1" applyAlignment="1">
      <alignment horizontal="center" vertical="center" shrinkToFit="1"/>
    </xf>
    <xf numFmtId="0" fontId="85" fillId="0" borderId="12" xfId="0" applyFont="1" applyFill="1" applyBorder="1" applyAlignment="1">
      <alignment horizontal="center" vertical="center" shrinkToFit="1"/>
    </xf>
    <xf numFmtId="0" fontId="85" fillId="0" borderId="18" xfId="0" applyFont="1" applyFill="1" applyBorder="1" applyAlignment="1">
      <alignment horizontal="center" vertical="center" shrinkToFit="1"/>
    </xf>
    <xf numFmtId="0" fontId="85" fillId="0" borderId="19" xfId="0" applyFont="1" applyFill="1" applyBorder="1" applyAlignment="1">
      <alignment horizontal="center" vertical="center" shrinkToFit="1"/>
    </xf>
    <xf numFmtId="0" fontId="85" fillId="0" borderId="20" xfId="0" applyFont="1" applyFill="1" applyBorder="1" applyAlignment="1">
      <alignment horizontal="center" vertical="center" shrinkToFi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center" vertical="center" shrinkToFit="1"/>
    </xf>
    <xf numFmtId="0" fontId="85" fillId="41" borderId="15" xfId="0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center" vertical="center"/>
    </xf>
    <xf numFmtId="3" fontId="5" fillId="41" borderId="10" xfId="0" applyNumberFormat="1" applyFont="1" applyFill="1" applyBorder="1" applyAlignment="1">
      <alignment horizontal="center" vertical="center" shrinkToFit="1"/>
    </xf>
    <xf numFmtId="3" fontId="5" fillId="41" borderId="18" xfId="0" applyNumberFormat="1" applyFont="1" applyFill="1" applyBorder="1" applyAlignment="1">
      <alignment horizontal="center" vertical="center" shrinkToFit="1"/>
    </xf>
    <xf numFmtId="3" fontId="5" fillId="41" borderId="19" xfId="0" applyNumberFormat="1" applyFont="1" applyFill="1" applyBorder="1" applyAlignment="1">
      <alignment horizontal="center" vertical="center" shrinkToFit="1"/>
    </xf>
    <xf numFmtId="3" fontId="5" fillId="41" borderId="20" xfId="0" applyNumberFormat="1" applyFont="1" applyFill="1" applyBorder="1" applyAlignment="1">
      <alignment horizontal="center" vertical="center" shrinkToFit="1"/>
    </xf>
    <xf numFmtId="0" fontId="85" fillId="0" borderId="18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5" borderId="15" xfId="0" applyFont="1" applyFill="1" applyBorder="1" applyAlignment="1">
      <alignment horizontal="center" vertical="center"/>
    </xf>
    <xf numFmtId="0" fontId="85" fillId="5" borderId="12" xfId="0" applyFont="1" applyFill="1" applyBorder="1" applyAlignment="1">
      <alignment horizontal="center" vertical="center"/>
    </xf>
    <xf numFmtId="0" fontId="85" fillId="5" borderId="15" xfId="0" applyFont="1" applyFill="1" applyBorder="1" applyAlignment="1">
      <alignment horizontal="center" vertical="center" wrapText="1" shrinkToFit="1"/>
    </xf>
    <xf numFmtId="0" fontId="85" fillId="5" borderId="12" xfId="0" applyFont="1" applyFill="1" applyBorder="1" applyAlignment="1">
      <alignment horizontal="center" vertical="center" wrapText="1" shrinkToFit="1"/>
    </xf>
    <xf numFmtId="0" fontId="85" fillId="5" borderId="21" xfId="0" applyFont="1" applyFill="1" applyBorder="1" applyAlignment="1">
      <alignment horizontal="center" vertical="center" shrinkToFit="1"/>
    </xf>
    <xf numFmtId="0" fontId="85" fillId="5" borderId="11" xfId="0" applyFont="1" applyFill="1" applyBorder="1" applyAlignment="1">
      <alignment horizontal="center" vertical="center" shrinkToFit="1"/>
    </xf>
    <xf numFmtId="0" fontId="85" fillId="5" borderId="22" xfId="0" applyFont="1" applyFill="1" applyBorder="1" applyAlignment="1">
      <alignment horizontal="center" vertical="center" shrinkToFit="1"/>
    </xf>
    <xf numFmtId="0" fontId="84" fillId="0" borderId="11" xfId="0" applyFont="1" applyBorder="1" applyAlignment="1">
      <alignment horizontal="center"/>
    </xf>
    <xf numFmtId="0" fontId="85" fillId="3" borderId="15" xfId="0" applyFont="1" applyFill="1" applyBorder="1" applyAlignment="1">
      <alignment horizontal="center" vertical="center" shrinkToFit="1"/>
    </xf>
    <xf numFmtId="0" fontId="85" fillId="3" borderId="16" xfId="0" applyFont="1" applyFill="1" applyBorder="1" applyAlignment="1">
      <alignment horizontal="center" vertical="center" shrinkToFit="1"/>
    </xf>
    <xf numFmtId="0" fontId="85" fillId="3" borderId="12" xfId="0" applyFont="1" applyFill="1" applyBorder="1" applyAlignment="1">
      <alignment horizontal="center" vertical="center" shrinkToFit="1"/>
    </xf>
    <xf numFmtId="0" fontId="85" fillId="3" borderId="16" xfId="0" applyFont="1" applyFill="1" applyBorder="1" applyAlignment="1">
      <alignment horizontal="center" vertical="center"/>
    </xf>
    <xf numFmtId="0" fontId="85" fillId="3" borderId="12" xfId="0" applyFont="1" applyFill="1" applyBorder="1" applyAlignment="1">
      <alignment horizontal="center" vertical="center"/>
    </xf>
    <xf numFmtId="0" fontId="85" fillId="3" borderId="23" xfId="0" applyFont="1" applyFill="1" applyBorder="1" applyAlignment="1">
      <alignment horizontal="center" vertical="center" shrinkToFit="1"/>
    </xf>
    <xf numFmtId="0" fontId="85" fillId="3" borderId="17" xfId="0" applyFont="1" applyFill="1" applyBorder="1" applyAlignment="1">
      <alignment horizontal="center" vertical="center" shrinkToFit="1"/>
    </xf>
    <xf numFmtId="0" fontId="84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5" fillId="7" borderId="15" xfId="0" applyFont="1" applyFill="1" applyBorder="1" applyAlignment="1">
      <alignment horizontal="center" vertical="center"/>
    </xf>
    <xf numFmtId="0" fontId="85" fillId="7" borderId="16" xfId="0" applyFont="1" applyFill="1" applyBorder="1" applyAlignment="1">
      <alignment horizontal="center" vertical="center"/>
    </xf>
    <xf numFmtId="0" fontId="85" fillId="7" borderId="12" xfId="0" applyFont="1" applyFill="1" applyBorder="1" applyAlignment="1">
      <alignment horizontal="center" vertical="center"/>
    </xf>
    <xf numFmtId="0" fontId="85" fillId="7" borderId="15" xfId="0" applyFont="1" applyFill="1" applyBorder="1" applyAlignment="1">
      <alignment horizontal="center" vertical="center" shrinkToFit="1"/>
    </xf>
    <xf numFmtId="0" fontId="85" fillId="7" borderId="16" xfId="0" applyFont="1" applyFill="1" applyBorder="1" applyAlignment="1">
      <alignment horizontal="center" vertical="center" shrinkToFit="1"/>
    </xf>
    <xf numFmtId="0" fontId="85" fillId="7" borderId="12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5" fillId="7" borderId="15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5" fillId="7" borderId="12" xfId="0" applyFont="1" applyFill="1" applyBorder="1" applyAlignment="1">
      <alignment horizontal="center" vertical="center" shrinkToFit="1"/>
    </xf>
    <xf numFmtId="3" fontId="84" fillId="0" borderId="10" xfId="0" applyNumberFormat="1" applyFont="1" applyBorder="1" applyAlignment="1">
      <alignment horizontal="center" vertical="center" shrinkToFit="1"/>
    </xf>
    <xf numFmtId="3" fontId="84" fillId="0" borderId="10" xfId="0" applyNumberFormat="1" applyFont="1" applyFill="1" applyBorder="1" applyAlignment="1">
      <alignment horizontal="center" vertical="center" shrinkToFit="1"/>
    </xf>
    <xf numFmtId="3" fontId="84" fillId="33" borderId="10" xfId="0" applyNumberFormat="1" applyFont="1" applyFill="1" applyBorder="1" applyAlignment="1">
      <alignment horizontal="center" vertical="center" shrinkToFit="1"/>
    </xf>
    <xf numFmtId="3" fontId="84" fillId="7" borderId="10" xfId="0" applyNumberFormat="1" applyFont="1" applyFill="1" applyBorder="1" applyAlignment="1">
      <alignment horizontal="center" vertical="center" shrinkToFit="1"/>
    </xf>
    <xf numFmtId="3" fontId="84" fillId="19" borderId="10" xfId="0" applyNumberFormat="1" applyFont="1" applyFill="1" applyBorder="1" applyAlignment="1">
      <alignment horizontal="center" vertical="center" shrinkToFit="1"/>
    </xf>
    <xf numFmtId="0" fontId="111" fillId="7" borderId="10" xfId="0" applyFont="1" applyFill="1" applyBorder="1" applyAlignment="1">
      <alignment horizontal="center" wrapText="1"/>
    </xf>
    <xf numFmtId="0" fontId="84" fillId="0" borderId="17" xfId="0" applyFont="1" applyBorder="1" applyAlignment="1">
      <alignment horizontal="center" wrapText="1"/>
    </xf>
    <xf numFmtId="0" fontId="111" fillId="0" borderId="10" xfId="0" applyFont="1" applyBorder="1" applyAlignment="1">
      <alignment horizontal="center"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3" fontId="85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19050</xdr:rowOff>
    </xdr:from>
    <xdr:to>
      <xdr:col>7</xdr:col>
      <xdr:colOff>123825</xdr:colOff>
      <xdr:row>6</xdr:row>
      <xdr:rowOff>104775</xdr:rowOff>
    </xdr:to>
    <xdr:grpSp>
      <xdr:nvGrpSpPr>
        <xdr:cNvPr id="1" name="Group 1024"/>
        <xdr:cNvGrpSpPr>
          <a:grpSpLocks/>
        </xdr:cNvGrpSpPr>
      </xdr:nvGrpSpPr>
      <xdr:grpSpPr>
        <a:xfrm>
          <a:off x="3152775" y="200025"/>
          <a:ext cx="962025" cy="1257300"/>
          <a:chOff x="1904" y="2069"/>
          <a:chExt cx="1891" cy="2536"/>
        </a:xfrm>
        <a:solidFill>
          <a:srgbClr val="FFFFFF"/>
        </a:solidFill>
      </xdr:grpSpPr>
      <xdr:pic>
        <xdr:nvPicPr>
          <xdr:cNvPr id="2" name="รูปภาพ 4" descr="ดาวน์โหลด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45" y="2069"/>
            <a:ext cx="1755" cy="25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t_touchpong@hotmail.com" TargetMode="External" /><Relationship Id="rId2" Type="http://schemas.openxmlformats.org/officeDocument/2006/relationships/hyperlink" Target="mailto:joim1971@hotmail.com" TargetMode="External" /><Relationship Id="rId3" Type="http://schemas.openxmlformats.org/officeDocument/2006/relationships/hyperlink" Target="mailto:prasertdee495@gmail.com" TargetMode="External" /><Relationship Id="rId4" Type="http://schemas.openxmlformats.org/officeDocument/2006/relationships/hyperlink" Target="mailto:director_m@outlook.co.th" TargetMode="External" /><Relationship Id="rId5" Type="http://schemas.openxmlformats.org/officeDocument/2006/relationships/hyperlink" Target="mailto:samret11@hotmail.com" TargetMode="External" /><Relationship Id="rId6" Type="http://schemas.openxmlformats.org/officeDocument/2006/relationships/hyperlink" Target="mailto:krusu_mol@hotmail.com" TargetMode="External" /><Relationship Id="rId7" Type="http://schemas.openxmlformats.org/officeDocument/2006/relationships/hyperlink" Target="mailto:petch_2506@hotmail.com" TargetMode="External" /><Relationship Id="rId8" Type="http://schemas.openxmlformats.org/officeDocument/2006/relationships/hyperlink" Target="mailto:chayanee.ri@gmail.com" TargetMode="External" /><Relationship Id="rId9" Type="http://schemas.openxmlformats.org/officeDocument/2006/relationships/hyperlink" Target="mailto:montreeha@hotmail.com" TargetMode="External" /><Relationship Id="rId10" Type="http://schemas.openxmlformats.org/officeDocument/2006/relationships/hyperlink" Target="mailto:saharat2505@hotmail.com" TargetMode="External" /><Relationship Id="rId11" Type="http://schemas.openxmlformats.org/officeDocument/2006/relationships/hyperlink" Target="mailto:swd.b@hotmail.com" TargetMode="External" /><Relationship Id="rId12" Type="http://schemas.openxmlformats.org/officeDocument/2006/relationships/hyperlink" Target="mailto:waruneepim@gmail.com" TargetMode="External" /><Relationship Id="rId13" Type="http://schemas.openxmlformats.org/officeDocument/2006/relationships/hyperlink" Target="mailto:superantonline@yahoo.com" TargetMode="External" /><Relationship Id="rId14" Type="http://schemas.openxmlformats.org/officeDocument/2006/relationships/hyperlink" Target="mailto:surin_ais@hotmail.com" TargetMode="External" /><Relationship Id="rId15" Type="http://schemas.openxmlformats.org/officeDocument/2006/relationships/hyperlink" Target="mailto:benjawit_1124@hotmail.com" TargetMode="External" /><Relationship Id="rId16" Type="http://schemas.openxmlformats.org/officeDocument/2006/relationships/hyperlink" Target="mailto:kaewsakun12@hotmail.com" TargetMode="External" /><Relationship Id="rId17" Type="http://schemas.openxmlformats.org/officeDocument/2006/relationships/hyperlink" Target="mailto:somnuk05@hotmail.com" TargetMode="External" /><Relationship Id="rId18" Type="http://schemas.openxmlformats.org/officeDocument/2006/relationships/hyperlink" Target="mailto:kanok2516@gmail.com" TargetMode="External" /><Relationship Id="rId19" Type="http://schemas.openxmlformats.org/officeDocument/2006/relationships/hyperlink" Target="mailto:som2011_@hotmail.com" TargetMode="External" /><Relationship Id="rId20" Type="http://schemas.openxmlformats.org/officeDocument/2006/relationships/hyperlink" Target="mailto:panee_ja@hotmail.com" TargetMode="External" /><Relationship Id="rId21" Type="http://schemas.openxmlformats.org/officeDocument/2006/relationships/hyperlink" Target="mailto:panee_ja@hotmail.com" TargetMode="External" /><Relationship Id="rId22" Type="http://schemas.openxmlformats.org/officeDocument/2006/relationships/hyperlink" Target="mailto:am.yuwanat@gmail.com" TargetMode="External" /><Relationship Id="rId23" Type="http://schemas.openxmlformats.org/officeDocument/2006/relationships/hyperlink" Target="mailto:karuna_in@hotmail.com" TargetMode="External" /><Relationship Id="rId24" Type="http://schemas.openxmlformats.org/officeDocument/2006/relationships/hyperlink" Target="mailto:bkaewjam1@hotmail.com" TargetMode="External" /><Relationship Id="rId25" Type="http://schemas.openxmlformats.org/officeDocument/2006/relationships/hyperlink" Target="mailto:dp.pranee@gmail.com" TargetMode="External" /><Relationship Id="rId26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ukoy_lala@hotmail.com" TargetMode="External" /><Relationship Id="rId2" Type="http://schemas.openxmlformats.org/officeDocument/2006/relationships/hyperlink" Target="mailto:tippayasu18@gmail.com" TargetMode="External" /><Relationship Id="rId3" Type="http://schemas.openxmlformats.org/officeDocument/2006/relationships/hyperlink" Target="http://ness.ai/" TargetMode="External" /><Relationship Id="rId4" Type="http://schemas.openxmlformats.org/officeDocument/2006/relationships/hyperlink" Target="mailto:mai-jubu@hotmail.com" TargetMode="External" /><Relationship Id="rId5" Type="http://schemas.openxmlformats.org/officeDocument/2006/relationships/hyperlink" Target="mailto:toon3906@hotmail.com" TargetMode="External" /><Relationship Id="rId6" Type="http://schemas.openxmlformats.org/officeDocument/2006/relationships/hyperlink" Target="mailto:yainee.2518@gmail.com" TargetMode="External" /><Relationship Id="rId7" Type="http://schemas.openxmlformats.org/officeDocument/2006/relationships/hyperlink" Target="mailto:pronpim07092525@gmail.com" TargetMode="External" /><Relationship Id="rId8" Type="http://schemas.openxmlformats.org/officeDocument/2006/relationships/hyperlink" Target="mailto:oil1201onuma@gmail.com" TargetMode="External" /><Relationship Id="rId9" Type="http://schemas.openxmlformats.org/officeDocument/2006/relationships/hyperlink" Target="mailto:nm_namol@hotmail.com" TargetMode="External" /><Relationship Id="rId10" Type="http://schemas.openxmlformats.org/officeDocument/2006/relationships/hyperlink" Target="mailto:natchaya.kwang@gmail.com" TargetMode="External" /><Relationship Id="rId11" Type="http://schemas.openxmlformats.org/officeDocument/2006/relationships/hyperlink" Target="mailto:k.phadcharin@gmail.com" TargetMode="External" /><Relationship Id="rId12" Type="http://schemas.openxmlformats.org/officeDocument/2006/relationships/hyperlink" Target="mailto:watcharin.naruk@gmail.com" TargetMode="External" /><Relationship Id="rId13" Type="http://schemas.openxmlformats.org/officeDocument/2006/relationships/hyperlink" Target="mailto:katoonkang@gmail.com" TargetMode="External" /><Relationship Id="rId14" Type="http://schemas.openxmlformats.org/officeDocument/2006/relationships/hyperlink" Target="mailto:narongnoi86@gmail.com" TargetMode="External" /><Relationship Id="rId15" Type="http://schemas.openxmlformats.org/officeDocument/2006/relationships/hyperlink" Target="mailto:Panawet@hotmail.com" TargetMode="External" /><Relationship Id="rId16" Type="http://schemas.openxmlformats.org/officeDocument/2006/relationships/hyperlink" Target="http://www.facebook.com/LanLan65" TargetMode="External" /><Relationship Id="rId17" Type="http://schemas.openxmlformats.org/officeDocument/2006/relationships/hyperlink" Target="mailto:Ya_Indy@hotmail.com" TargetMode="External" /><Relationship Id="rId18" Type="http://schemas.openxmlformats.org/officeDocument/2006/relationships/hyperlink" Target="mailto:noon.sup@hotmail.com" TargetMode="External" /><Relationship Id="rId19" Type="http://schemas.openxmlformats.org/officeDocument/2006/relationships/hyperlink" Target="mailto:nongnid2484@gmail.com" TargetMode="External" /><Relationship Id="rId20" Type="http://schemas.openxmlformats.org/officeDocument/2006/relationships/hyperlink" Target="mailto:antza_antz@hotmail.com" TargetMode="External" /><Relationship Id="rId21" Type="http://schemas.openxmlformats.org/officeDocument/2006/relationships/hyperlink" Target="mailto:yangkumi_kik@hotmail.com" TargetMode="External" /><Relationship Id="rId22" Type="http://schemas.openxmlformats.org/officeDocument/2006/relationships/hyperlink" Target="mailto:chaluai11@gmail.com" TargetMode="External" /><Relationship Id="rId23" Type="http://schemas.openxmlformats.org/officeDocument/2006/relationships/hyperlink" Target="http://liverswangmail.com/" TargetMode="External" /><Relationship Id="rId24" Type="http://schemas.openxmlformats.org/officeDocument/2006/relationships/hyperlink" Target="http://sangdao1940gmail.com/" TargetMode="External" /><Relationship Id="rId25" Type="http://schemas.openxmlformats.org/officeDocument/2006/relationships/hyperlink" Target="mailto:Phan3131@hotmail.com" TargetMode="External" /><Relationship Id="rId26" Type="http://schemas.openxmlformats.org/officeDocument/2006/relationships/hyperlink" Target="mailto:f-asai2540@hotmail.com" TargetMode="External" /><Relationship Id="rId27" Type="http://schemas.openxmlformats.org/officeDocument/2006/relationships/hyperlink" Target="mailto:aon_nsru@hotmail.com" TargetMode="External" /><Relationship Id="rId28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00390625" style="0" customWidth="1"/>
  </cols>
  <sheetData>
    <row r="1" s="61" customFormat="1" ht="14.25"/>
    <row r="2" spans="1:13" ht="18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="61" customFormat="1" ht="18.75" customHeight="1"/>
    <row r="4" s="61" customFormat="1" ht="17.25" customHeight="1"/>
    <row r="5" s="61" customFormat="1" ht="18.75" customHeight="1"/>
    <row r="6" s="61" customFormat="1" ht="18.75" customHeight="1"/>
    <row r="7" s="61" customFormat="1" ht="13.5" customHeight="1"/>
    <row r="8" spans="1:13" ht="33.75" customHeight="1">
      <c r="A8" s="234" t="s">
        <v>197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</row>
    <row r="9" spans="1:13" ht="33.75" customHeight="1">
      <c r="A9" s="236" t="s">
        <v>199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3" ht="33.75" customHeight="1">
      <c r="A10" s="234" t="s">
        <v>163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</row>
    <row r="11" spans="1:13" ht="33.75" customHeight="1">
      <c r="A11" s="233" t="s">
        <v>2367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1:13" ht="25.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8"/>
      <c r="M12" s="188"/>
    </row>
    <row r="13" spans="1:13" ht="25.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  <c r="M13" s="188"/>
    </row>
    <row r="14" spans="1:13" ht="25.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8"/>
      <c r="M14" s="188"/>
    </row>
    <row r="15" spans="1:13" s="61" customFormat="1" ht="25.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8"/>
      <c r="M15" s="188"/>
    </row>
    <row r="16" spans="1:13" s="61" customFormat="1" ht="25.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  <c r="M16" s="188"/>
    </row>
    <row r="17" spans="1:13" ht="31.5" customHeight="1">
      <c r="A17" s="235" t="s">
        <v>163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spans="1:13" ht="31.5" customHeight="1">
      <c r="A18" s="235" t="s">
        <v>198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</row>
    <row r="19" spans="1:13" ht="31.5" customHeight="1">
      <c r="A19" s="233" t="s">
        <v>2368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1:13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4.25">
      <c r="A22" s="19"/>
      <c r="B22" s="19"/>
      <c r="C22" s="19"/>
      <c r="D22" s="21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/>
  <mergeCells count="7">
    <mergeCell ref="A19:M19"/>
    <mergeCell ref="A10:M10"/>
    <mergeCell ref="A17:M17"/>
    <mergeCell ref="A18:M18"/>
    <mergeCell ref="A8:M8"/>
    <mergeCell ref="A9:M9"/>
    <mergeCell ref="A11:M11"/>
  </mergeCells>
  <printOptions/>
  <pageMargins left="0.7086614173228347" right="0.7086614173228347" top="0.5511811023622047" bottom="0.5511811023622047" header="0.31496062992125984" footer="0.31496062992125984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0"/>
  <sheetViews>
    <sheetView zoomScale="120" zoomScaleNormal="120" zoomScalePageLayoutView="0" workbookViewId="0" topLeftCell="A1">
      <pane xSplit="4" ySplit="3" topLeftCell="E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" sqref="I2"/>
    </sheetView>
  </sheetViews>
  <sheetFormatPr defaultColWidth="9.140625" defaultRowHeight="15"/>
  <cols>
    <col min="1" max="1" width="4.57421875" style="0" customWidth="1"/>
    <col min="2" max="2" width="6.421875" style="0" customWidth="1"/>
    <col min="3" max="3" width="9.140625" style="0" bestFit="1" customWidth="1"/>
    <col min="4" max="4" width="31.00390625" style="0" bestFit="1" customWidth="1"/>
    <col min="5" max="5" width="3.8515625" style="0" bestFit="1" customWidth="1"/>
    <col min="6" max="6" width="10.421875" style="0" bestFit="1" customWidth="1"/>
    <col min="7" max="7" width="10.7109375" style="0" bestFit="1" customWidth="1"/>
    <col min="8" max="8" width="12.140625" style="0" bestFit="1" customWidth="1"/>
    <col min="9" max="9" width="11.00390625" style="0" customWidth="1"/>
    <col min="10" max="10" width="4.421875" style="0" customWidth="1"/>
    <col min="11" max="11" width="13.421875" style="0" bestFit="1" customWidth="1"/>
    <col min="12" max="12" width="12.140625" style="0" bestFit="1" customWidth="1"/>
    <col min="13" max="13" width="16.28125" style="0" customWidth="1"/>
    <col min="14" max="14" width="18.140625" style="0" bestFit="1" customWidth="1"/>
    <col min="15" max="15" width="23.57421875" style="0" customWidth="1"/>
    <col min="16" max="16" width="20.421875" style="0" customWidth="1"/>
    <col min="17" max="17" width="9.140625" style="0" bestFit="1" customWidth="1"/>
  </cols>
  <sheetData>
    <row r="1" spans="1:18" ht="21" customHeight="1">
      <c r="A1" s="221"/>
      <c r="B1" s="295" t="s">
        <v>2382</v>
      </c>
      <c r="C1" s="295"/>
      <c r="D1" s="295"/>
      <c r="E1" s="295"/>
      <c r="F1" s="295"/>
      <c r="G1" s="295"/>
      <c r="H1" s="295"/>
      <c r="I1" s="295"/>
      <c r="J1" s="221"/>
      <c r="K1" s="221"/>
      <c r="L1" s="221"/>
      <c r="M1" s="221"/>
      <c r="N1" s="221"/>
      <c r="O1" s="221"/>
      <c r="P1" s="221"/>
      <c r="Q1" s="222"/>
      <c r="R1" s="20"/>
    </row>
    <row r="2" spans="1:17" ht="37.5">
      <c r="A2" s="224" t="s">
        <v>164</v>
      </c>
      <c r="B2" s="224" t="s">
        <v>314</v>
      </c>
      <c r="C2" s="224" t="s">
        <v>315</v>
      </c>
      <c r="D2" s="224" t="s">
        <v>316</v>
      </c>
      <c r="E2" s="224" t="s">
        <v>317</v>
      </c>
      <c r="F2" s="224" t="s">
        <v>318</v>
      </c>
      <c r="G2" s="224" t="s">
        <v>218</v>
      </c>
      <c r="H2" s="224" t="s">
        <v>319</v>
      </c>
      <c r="I2" s="223" t="s">
        <v>2385</v>
      </c>
      <c r="J2" s="225"/>
      <c r="K2" s="296" t="s">
        <v>320</v>
      </c>
      <c r="L2" s="296"/>
      <c r="M2" s="224" t="s">
        <v>321</v>
      </c>
      <c r="N2" s="224" t="s">
        <v>322</v>
      </c>
      <c r="O2" s="224" t="s">
        <v>323</v>
      </c>
      <c r="P2" s="224" t="s">
        <v>324</v>
      </c>
      <c r="Q2" s="226">
        <v>56358186</v>
      </c>
    </row>
    <row r="3" spans="1:17" s="115" customFormat="1" ht="18.75">
      <c r="A3" s="294" t="s">
        <v>325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194"/>
    </row>
    <row r="4" spans="1:17" ht="18.75">
      <c r="A4" s="195">
        <v>1</v>
      </c>
      <c r="B4" s="195">
        <v>2</v>
      </c>
      <c r="C4" s="195"/>
      <c r="D4" s="196" t="s">
        <v>326</v>
      </c>
      <c r="E4" s="195">
        <v>6</v>
      </c>
      <c r="F4" s="196" t="s">
        <v>327</v>
      </c>
      <c r="G4" s="196" t="s">
        <v>225</v>
      </c>
      <c r="H4" s="196">
        <v>56358186</v>
      </c>
      <c r="I4" s="197" t="s">
        <v>328</v>
      </c>
      <c r="J4" s="191"/>
      <c r="K4" s="196" t="s">
        <v>329</v>
      </c>
      <c r="L4" s="196" t="s">
        <v>330</v>
      </c>
      <c r="M4" s="195" t="s">
        <v>331</v>
      </c>
      <c r="N4" s="196" t="s">
        <v>332</v>
      </c>
      <c r="O4" s="198" t="s">
        <v>333</v>
      </c>
      <c r="P4" s="196" t="s">
        <v>334</v>
      </c>
      <c r="Q4" s="192"/>
    </row>
    <row r="5" spans="1:17" ht="18.75">
      <c r="A5" s="195">
        <v>2</v>
      </c>
      <c r="B5" s="195">
        <v>4</v>
      </c>
      <c r="C5" s="195"/>
      <c r="D5" s="196" t="s">
        <v>19</v>
      </c>
      <c r="E5" s="195">
        <v>4</v>
      </c>
      <c r="F5" s="196" t="s">
        <v>335</v>
      </c>
      <c r="G5" s="196" t="s">
        <v>225</v>
      </c>
      <c r="H5" s="196" t="s">
        <v>336</v>
      </c>
      <c r="I5" s="197" t="s">
        <v>337</v>
      </c>
      <c r="J5" s="191"/>
      <c r="K5" s="196" t="s">
        <v>338</v>
      </c>
      <c r="L5" s="196" t="s">
        <v>339</v>
      </c>
      <c r="M5" s="195" t="s">
        <v>340</v>
      </c>
      <c r="N5" s="191"/>
      <c r="O5" s="196" t="s">
        <v>341</v>
      </c>
      <c r="P5" s="196" t="s">
        <v>342</v>
      </c>
      <c r="Q5" s="192"/>
    </row>
    <row r="6" spans="1:17" ht="18.75">
      <c r="A6" s="195">
        <v>3</v>
      </c>
      <c r="B6" s="195">
        <v>3</v>
      </c>
      <c r="C6" s="195"/>
      <c r="D6" s="196" t="s">
        <v>30</v>
      </c>
      <c r="E6" s="195">
        <v>10</v>
      </c>
      <c r="F6" s="196" t="s">
        <v>343</v>
      </c>
      <c r="G6" s="196" t="s">
        <v>225</v>
      </c>
      <c r="H6" s="196" t="s">
        <v>344</v>
      </c>
      <c r="I6" s="197" t="s">
        <v>345</v>
      </c>
      <c r="J6" s="199" t="s">
        <v>346</v>
      </c>
      <c r="K6" s="196" t="s">
        <v>347</v>
      </c>
      <c r="L6" s="196" t="s">
        <v>348</v>
      </c>
      <c r="M6" s="195" t="s">
        <v>349</v>
      </c>
      <c r="N6" s="191"/>
      <c r="O6" s="196" t="s">
        <v>350</v>
      </c>
      <c r="P6" s="191"/>
      <c r="Q6" s="192"/>
    </row>
    <row r="7" spans="1:17" ht="37.5">
      <c r="A7" s="195">
        <v>4</v>
      </c>
      <c r="B7" s="195">
        <v>1</v>
      </c>
      <c r="C7" s="195"/>
      <c r="D7" s="196" t="s">
        <v>18</v>
      </c>
      <c r="E7" s="195">
        <v>6</v>
      </c>
      <c r="F7" s="196" t="s">
        <v>351</v>
      </c>
      <c r="G7" s="196" t="s">
        <v>225</v>
      </c>
      <c r="H7" s="196">
        <v>56275829</v>
      </c>
      <c r="I7" s="197" t="s">
        <v>352</v>
      </c>
      <c r="J7" s="191"/>
      <c r="K7" s="196" t="s">
        <v>353</v>
      </c>
      <c r="L7" s="196" t="s">
        <v>354</v>
      </c>
      <c r="M7" s="195" t="s">
        <v>355</v>
      </c>
      <c r="N7" s="196">
        <v>849220010</v>
      </c>
      <c r="O7" s="196" t="s">
        <v>356</v>
      </c>
      <c r="P7" s="196" t="s">
        <v>357</v>
      </c>
      <c r="Q7" s="192"/>
    </row>
    <row r="8" spans="1:17" ht="18.75">
      <c r="A8" s="195">
        <v>5</v>
      </c>
      <c r="B8" s="195">
        <v>3</v>
      </c>
      <c r="C8" s="195"/>
      <c r="D8" s="196" t="s">
        <v>55</v>
      </c>
      <c r="E8" s="195">
        <v>6</v>
      </c>
      <c r="F8" s="196" t="s">
        <v>358</v>
      </c>
      <c r="G8" s="196" t="s">
        <v>225</v>
      </c>
      <c r="H8" s="196">
        <v>56326679</v>
      </c>
      <c r="I8" s="197" t="s">
        <v>359</v>
      </c>
      <c r="J8" s="191"/>
      <c r="K8" s="196" t="s">
        <v>360</v>
      </c>
      <c r="L8" s="196" t="s">
        <v>361</v>
      </c>
      <c r="M8" s="195" t="s">
        <v>362</v>
      </c>
      <c r="N8" s="196">
        <v>830691624</v>
      </c>
      <c r="O8" s="198" t="s">
        <v>363</v>
      </c>
      <c r="P8" s="196" t="s">
        <v>364</v>
      </c>
      <c r="Q8" s="192"/>
    </row>
    <row r="9" spans="1:17" ht="18.75">
      <c r="A9" s="195">
        <v>6</v>
      </c>
      <c r="B9" s="195">
        <v>2</v>
      </c>
      <c r="C9" s="191"/>
      <c r="D9" s="196" t="s">
        <v>3</v>
      </c>
      <c r="E9" s="195">
        <v>7</v>
      </c>
      <c r="F9" s="196" t="s">
        <v>365</v>
      </c>
      <c r="G9" s="196" t="s">
        <v>225</v>
      </c>
      <c r="H9" s="196">
        <v>56802512</v>
      </c>
      <c r="I9" s="197" t="s">
        <v>366</v>
      </c>
      <c r="J9" s="191"/>
      <c r="K9" s="196" t="s">
        <v>367</v>
      </c>
      <c r="L9" s="196" t="s">
        <v>368</v>
      </c>
      <c r="M9" s="195" t="s">
        <v>369</v>
      </c>
      <c r="N9" s="196" t="s">
        <v>370</v>
      </c>
      <c r="O9" s="196" t="s">
        <v>371</v>
      </c>
      <c r="P9" s="196" t="s">
        <v>372</v>
      </c>
      <c r="Q9" s="192"/>
    </row>
    <row r="10" spans="1:17" ht="18.75">
      <c r="A10" s="195">
        <v>7</v>
      </c>
      <c r="B10" s="195">
        <v>3</v>
      </c>
      <c r="C10" s="191"/>
      <c r="D10" s="196" t="s">
        <v>31</v>
      </c>
      <c r="E10" s="195">
        <v>15</v>
      </c>
      <c r="F10" s="196" t="s">
        <v>343</v>
      </c>
      <c r="G10" s="196" t="s">
        <v>225</v>
      </c>
      <c r="H10" s="196" t="s">
        <v>336</v>
      </c>
      <c r="I10" s="197" t="s">
        <v>373</v>
      </c>
      <c r="J10" s="191"/>
      <c r="K10" s="196" t="s">
        <v>374</v>
      </c>
      <c r="L10" s="196" t="s">
        <v>375</v>
      </c>
      <c r="M10" s="195" t="s">
        <v>376</v>
      </c>
      <c r="N10" s="196" t="s">
        <v>377</v>
      </c>
      <c r="O10" s="196" t="s">
        <v>378</v>
      </c>
      <c r="P10" s="196" t="s">
        <v>379</v>
      </c>
      <c r="Q10" s="192"/>
    </row>
    <row r="11" spans="1:17" ht="18.75">
      <c r="A11" s="195">
        <v>8</v>
      </c>
      <c r="B11" s="195">
        <v>6</v>
      </c>
      <c r="C11" s="191"/>
      <c r="D11" s="196" t="s">
        <v>52</v>
      </c>
      <c r="E11" s="195">
        <v>1</v>
      </c>
      <c r="F11" s="196" t="s">
        <v>380</v>
      </c>
      <c r="G11" s="196" t="s">
        <v>225</v>
      </c>
      <c r="H11" s="196">
        <v>5634009</v>
      </c>
      <c r="I11" s="197" t="s">
        <v>381</v>
      </c>
      <c r="J11" s="199" t="s">
        <v>346</v>
      </c>
      <c r="K11" s="196" t="s">
        <v>382</v>
      </c>
      <c r="L11" s="196" t="s">
        <v>383</v>
      </c>
      <c r="M11" s="195" t="s">
        <v>384</v>
      </c>
      <c r="N11" s="191"/>
      <c r="O11" s="191"/>
      <c r="P11" s="191"/>
      <c r="Q11" s="192"/>
    </row>
    <row r="12" spans="1:17" ht="18.75">
      <c r="A12" s="195">
        <v>9</v>
      </c>
      <c r="B12" s="195">
        <v>1</v>
      </c>
      <c r="C12" s="191"/>
      <c r="D12" s="196" t="s">
        <v>22</v>
      </c>
      <c r="E12" s="195">
        <v>11</v>
      </c>
      <c r="F12" s="196" t="s">
        <v>385</v>
      </c>
      <c r="G12" s="196" t="s">
        <v>225</v>
      </c>
      <c r="H12" s="191"/>
      <c r="I12" s="197" t="s">
        <v>386</v>
      </c>
      <c r="J12" s="191"/>
      <c r="K12" s="196" t="s">
        <v>387</v>
      </c>
      <c r="L12" s="196" t="s">
        <v>388</v>
      </c>
      <c r="M12" s="195" t="s">
        <v>389</v>
      </c>
      <c r="N12" s="191"/>
      <c r="O12" s="198" t="s">
        <v>390</v>
      </c>
      <c r="P12" s="191"/>
      <c r="Q12" s="192"/>
    </row>
    <row r="13" spans="1:17" ht="18.75">
      <c r="A13" s="195">
        <v>10</v>
      </c>
      <c r="B13" s="195">
        <v>5</v>
      </c>
      <c r="C13" s="191"/>
      <c r="D13" s="196" t="s">
        <v>41</v>
      </c>
      <c r="E13" s="195">
        <v>13</v>
      </c>
      <c r="F13" s="196" t="s">
        <v>391</v>
      </c>
      <c r="G13" s="196" t="s">
        <v>225</v>
      </c>
      <c r="H13" s="196" t="s">
        <v>336</v>
      </c>
      <c r="I13" s="197" t="s">
        <v>392</v>
      </c>
      <c r="J13" s="191"/>
      <c r="K13" s="196" t="s">
        <v>393</v>
      </c>
      <c r="L13" s="196" t="s">
        <v>394</v>
      </c>
      <c r="M13" s="195" t="s">
        <v>395</v>
      </c>
      <c r="N13" s="191"/>
      <c r="O13" s="196" t="s">
        <v>396</v>
      </c>
      <c r="P13" s="196" t="s">
        <v>397</v>
      </c>
      <c r="Q13" s="192"/>
    </row>
    <row r="14" spans="1:17" ht="18.7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5" t="s">
        <v>398</v>
      </c>
      <c r="N14" s="191"/>
      <c r="O14" s="191"/>
      <c r="P14" s="191"/>
      <c r="Q14" s="192"/>
    </row>
    <row r="15" spans="1:17" ht="18.75">
      <c r="A15" s="195">
        <v>11</v>
      </c>
      <c r="B15" s="195">
        <v>5</v>
      </c>
      <c r="C15" s="191"/>
      <c r="D15" s="196" t="s">
        <v>43</v>
      </c>
      <c r="E15" s="195">
        <v>15</v>
      </c>
      <c r="F15" s="196" t="s">
        <v>391</v>
      </c>
      <c r="G15" s="196" t="s">
        <v>225</v>
      </c>
      <c r="H15" s="191"/>
      <c r="I15" s="197" t="s">
        <v>399</v>
      </c>
      <c r="J15" s="191"/>
      <c r="K15" s="196" t="s">
        <v>400</v>
      </c>
      <c r="L15" s="196" t="s">
        <v>401</v>
      </c>
      <c r="M15" s="195" t="s">
        <v>402</v>
      </c>
      <c r="N15" s="191"/>
      <c r="O15" s="191"/>
      <c r="P15" s="191"/>
      <c r="Q15" s="192"/>
    </row>
    <row r="16" spans="1:17" ht="18.75">
      <c r="A16" s="195">
        <v>12</v>
      </c>
      <c r="B16" s="195">
        <v>2</v>
      </c>
      <c r="C16" s="191"/>
      <c r="D16" s="196" t="s">
        <v>2</v>
      </c>
      <c r="E16" s="195">
        <v>4</v>
      </c>
      <c r="F16" s="196" t="s">
        <v>365</v>
      </c>
      <c r="G16" s="196" t="s">
        <v>225</v>
      </c>
      <c r="H16" s="196">
        <v>56390206</v>
      </c>
      <c r="I16" s="197" t="s">
        <v>403</v>
      </c>
      <c r="J16" s="191"/>
      <c r="K16" s="196" t="s">
        <v>404</v>
      </c>
      <c r="L16" s="196" t="s">
        <v>405</v>
      </c>
      <c r="M16" s="195" t="s">
        <v>406</v>
      </c>
      <c r="N16" s="196">
        <v>818283404</v>
      </c>
      <c r="O16" s="196" t="s">
        <v>407</v>
      </c>
      <c r="P16" s="196" t="s">
        <v>408</v>
      </c>
      <c r="Q16" s="192"/>
    </row>
    <row r="17" spans="1:17" ht="18.75">
      <c r="A17" s="195">
        <v>13</v>
      </c>
      <c r="B17" s="195">
        <v>4</v>
      </c>
      <c r="C17" s="195">
        <v>1</v>
      </c>
      <c r="D17" s="200" t="s">
        <v>409</v>
      </c>
      <c r="E17" s="201">
        <v>5</v>
      </c>
      <c r="F17" s="200" t="s">
        <v>410</v>
      </c>
      <c r="G17" s="200" t="s">
        <v>225</v>
      </c>
      <c r="H17" s="196" t="s">
        <v>336</v>
      </c>
      <c r="I17" s="197" t="s">
        <v>411</v>
      </c>
      <c r="J17" s="191"/>
      <c r="K17" s="196" t="s">
        <v>412</v>
      </c>
      <c r="L17" s="196" t="s">
        <v>413</v>
      </c>
      <c r="M17" s="195" t="s">
        <v>414</v>
      </c>
      <c r="N17" s="191"/>
      <c r="O17" s="196" t="s">
        <v>415</v>
      </c>
      <c r="P17" s="196" t="s">
        <v>416</v>
      </c>
      <c r="Q17" s="192"/>
    </row>
    <row r="18" spans="1:17" ht="18.75">
      <c r="A18" s="195">
        <v>14</v>
      </c>
      <c r="B18" s="195">
        <v>4</v>
      </c>
      <c r="C18" s="191"/>
      <c r="D18" s="196" t="s">
        <v>4</v>
      </c>
      <c r="E18" s="195">
        <v>10</v>
      </c>
      <c r="F18" s="196" t="s">
        <v>410</v>
      </c>
      <c r="G18" s="196" t="s">
        <v>225</v>
      </c>
      <c r="H18" s="191"/>
      <c r="I18" s="197" t="s">
        <v>417</v>
      </c>
      <c r="J18" s="191"/>
      <c r="K18" s="196" t="s">
        <v>418</v>
      </c>
      <c r="L18" s="196" t="s">
        <v>419</v>
      </c>
      <c r="M18" s="195" t="s">
        <v>420</v>
      </c>
      <c r="N18" s="191"/>
      <c r="O18" s="196" t="s">
        <v>421</v>
      </c>
      <c r="P18" s="191"/>
      <c r="Q18" s="192"/>
    </row>
    <row r="19" spans="1:17" ht="18.75">
      <c r="A19" s="195">
        <v>15</v>
      </c>
      <c r="B19" s="195">
        <v>4</v>
      </c>
      <c r="C19" s="191"/>
      <c r="D19" s="196" t="s">
        <v>20</v>
      </c>
      <c r="E19" s="195">
        <v>2</v>
      </c>
      <c r="F19" s="196" t="s">
        <v>335</v>
      </c>
      <c r="G19" s="196" t="s">
        <v>225</v>
      </c>
      <c r="H19" s="191"/>
      <c r="I19" s="197" t="s">
        <v>422</v>
      </c>
      <c r="J19" s="191"/>
      <c r="K19" s="196" t="s">
        <v>423</v>
      </c>
      <c r="L19" s="196" t="s">
        <v>424</v>
      </c>
      <c r="M19" s="195" t="s">
        <v>425</v>
      </c>
      <c r="N19" s="191"/>
      <c r="O19" s="196" t="s">
        <v>426</v>
      </c>
      <c r="P19" s="191"/>
      <c r="Q19" s="192"/>
    </row>
    <row r="20" spans="1:17" ht="18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</row>
    <row r="21" spans="1:17" ht="18.75">
      <c r="A21" s="195">
        <v>16</v>
      </c>
      <c r="B21" s="195">
        <v>6</v>
      </c>
      <c r="C21" s="191"/>
      <c r="D21" s="196" t="s">
        <v>51</v>
      </c>
      <c r="E21" s="195">
        <v>3</v>
      </c>
      <c r="F21" s="196" t="s">
        <v>380</v>
      </c>
      <c r="G21" s="196" t="s">
        <v>225</v>
      </c>
      <c r="H21" s="196">
        <v>56235057</v>
      </c>
      <c r="I21" s="197" t="s">
        <v>399</v>
      </c>
      <c r="J21" s="191"/>
      <c r="K21" s="196" t="s">
        <v>427</v>
      </c>
      <c r="L21" s="196" t="s">
        <v>428</v>
      </c>
      <c r="M21" s="195" t="s">
        <v>429</v>
      </c>
      <c r="N21" s="196" t="s">
        <v>430</v>
      </c>
      <c r="O21" s="198" t="s">
        <v>431</v>
      </c>
      <c r="P21" s="196" t="s">
        <v>432</v>
      </c>
      <c r="Q21" s="192"/>
    </row>
    <row r="22" spans="1:17" ht="18.75">
      <c r="A22" s="195">
        <v>17</v>
      </c>
      <c r="B22" s="195">
        <v>1</v>
      </c>
      <c r="C22" s="191"/>
      <c r="D22" s="196" t="s">
        <v>433</v>
      </c>
      <c r="E22" s="195">
        <v>3</v>
      </c>
      <c r="F22" s="196" t="s">
        <v>434</v>
      </c>
      <c r="G22" s="196" t="s">
        <v>225</v>
      </c>
      <c r="H22" s="196">
        <v>56274274</v>
      </c>
      <c r="I22" s="197" t="s">
        <v>435</v>
      </c>
      <c r="J22" s="191"/>
      <c r="K22" s="196" t="s">
        <v>436</v>
      </c>
      <c r="L22" s="196" t="s">
        <v>437</v>
      </c>
      <c r="M22" s="195" t="s">
        <v>438</v>
      </c>
      <c r="N22" s="196">
        <v>869330707</v>
      </c>
      <c r="O22" s="198" t="s">
        <v>439</v>
      </c>
      <c r="P22" s="196" t="s">
        <v>440</v>
      </c>
      <c r="Q22" s="192"/>
    </row>
    <row r="23" spans="1:17" ht="18.75">
      <c r="A23" s="195">
        <v>18</v>
      </c>
      <c r="B23" s="195">
        <v>4</v>
      </c>
      <c r="C23" s="191"/>
      <c r="D23" s="196" t="s">
        <v>441</v>
      </c>
      <c r="E23" s="195">
        <v>8</v>
      </c>
      <c r="F23" s="196" t="s">
        <v>410</v>
      </c>
      <c r="G23" s="196" t="s">
        <v>225</v>
      </c>
      <c r="H23" s="196">
        <v>56274111</v>
      </c>
      <c r="I23" s="197" t="s">
        <v>442</v>
      </c>
      <c r="J23" s="191"/>
      <c r="K23" s="196" t="s">
        <v>443</v>
      </c>
      <c r="L23" s="196" t="s">
        <v>444</v>
      </c>
      <c r="M23" s="195" t="s">
        <v>445</v>
      </c>
      <c r="N23" s="191"/>
      <c r="O23" s="191"/>
      <c r="P23" s="191"/>
      <c r="Q23" s="192"/>
    </row>
    <row r="24" spans="1:17" ht="18.75">
      <c r="A24" s="195">
        <v>19</v>
      </c>
      <c r="B24" s="195">
        <v>5</v>
      </c>
      <c r="C24" s="191"/>
      <c r="D24" s="196" t="s">
        <v>36</v>
      </c>
      <c r="E24" s="195">
        <v>6</v>
      </c>
      <c r="F24" s="196" t="s">
        <v>391</v>
      </c>
      <c r="G24" s="196" t="s">
        <v>225</v>
      </c>
      <c r="H24" s="196" t="s">
        <v>336</v>
      </c>
      <c r="I24" s="197" t="s">
        <v>446</v>
      </c>
      <c r="J24" s="191"/>
      <c r="K24" s="196" t="s">
        <v>447</v>
      </c>
      <c r="L24" s="196" t="s">
        <v>448</v>
      </c>
      <c r="M24" s="195" t="s">
        <v>449</v>
      </c>
      <c r="N24" s="196">
        <v>892684535</v>
      </c>
      <c r="O24" s="196" t="s">
        <v>450</v>
      </c>
      <c r="P24" s="196" t="s">
        <v>451</v>
      </c>
      <c r="Q24" s="192"/>
    </row>
    <row r="25" spans="1:17" ht="18.75">
      <c r="A25" s="195">
        <v>20</v>
      </c>
      <c r="B25" s="195">
        <v>2</v>
      </c>
      <c r="C25" s="191"/>
      <c r="D25" s="196" t="s">
        <v>452</v>
      </c>
      <c r="E25" s="195">
        <v>1</v>
      </c>
      <c r="F25" s="196" t="s">
        <v>327</v>
      </c>
      <c r="G25" s="196" t="s">
        <v>225</v>
      </c>
      <c r="H25" s="196">
        <v>56358043</v>
      </c>
      <c r="I25" s="197" t="s">
        <v>366</v>
      </c>
      <c r="J25" s="191"/>
      <c r="K25" s="196" t="s">
        <v>453</v>
      </c>
      <c r="L25" s="196" t="s">
        <v>454</v>
      </c>
      <c r="M25" s="195" t="s">
        <v>455</v>
      </c>
      <c r="N25" s="196">
        <v>818875584</v>
      </c>
      <c r="O25" s="196" t="s">
        <v>456</v>
      </c>
      <c r="P25" s="196" t="s">
        <v>457</v>
      </c>
      <c r="Q25" s="192"/>
    </row>
    <row r="26" spans="1:17" ht="18.75">
      <c r="A26" s="195">
        <v>21</v>
      </c>
      <c r="B26" s="195">
        <v>5</v>
      </c>
      <c r="C26" s="191"/>
      <c r="D26" s="196" t="s">
        <v>39</v>
      </c>
      <c r="E26" s="195">
        <v>1</v>
      </c>
      <c r="F26" s="196" t="s">
        <v>391</v>
      </c>
      <c r="G26" s="196" t="s">
        <v>225</v>
      </c>
      <c r="H26" s="196" t="s">
        <v>336</v>
      </c>
      <c r="I26" s="197" t="s">
        <v>458</v>
      </c>
      <c r="J26" s="191"/>
      <c r="K26" s="196" t="s">
        <v>459</v>
      </c>
      <c r="L26" s="196" t="s">
        <v>460</v>
      </c>
      <c r="M26" s="195" t="s">
        <v>461</v>
      </c>
      <c r="N26" s="196">
        <v>956162355</v>
      </c>
      <c r="O26" s="196" t="s">
        <v>462</v>
      </c>
      <c r="P26" s="196" t="s">
        <v>463</v>
      </c>
      <c r="Q26" s="192"/>
    </row>
    <row r="27" spans="1:17" ht="18.75">
      <c r="A27" s="195">
        <v>22</v>
      </c>
      <c r="B27" s="195">
        <v>2</v>
      </c>
      <c r="C27" s="195">
        <v>1</v>
      </c>
      <c r="D27" s="200" t="s">
        <v>10</v>
      </c>
      <c r="E27" s="201">
        <v>7</v>
      </c>
      <c r="F27" s="200" t="s">
        <v>464</v>
      </c>
      <c r="G27" s="200" t="s">
        <v>225</v>
      </c>
      <c r="H27" s="196">
        <v>56345412</v>
      </c>
      <c r="I27" s="197" t="s">
        <v>465</v>
      </c>
      <c r="J27" s="191"/>
      <c r="K27" s="196" t="s">
        <v>466</v>
      </c>
      <c r="L27" s="196" t="s">
        <v>467</v>
      </c>
      <c r="M27" s="195" t="s">
        <v>468</v>
      </c>
      <c r="N27" s="196">
        <v>638926993</v>
      </c>
      <c r="O27" s="196" t="s">
        <v>469</v>
      </c>
      <c r="P27" s="202" t="s">
        <v>336</v>
      </c>
      <c r="Q27" s="192"/>
    </row>
    <row r="28" spans="1:17" ht="18.75">
      <c r="A28" s="195">
        <v>23</v>
      </c>
      <c r="B28" s="195">
        <v>4</v>
      </c>
      <c r="C28" s="191"/>
      <c r="D28" s="196" t="s">
        <v>470</v>
      </c>
      <c r="E28" s="195">
        <v>5</v>
      </c>
      <c r="F28" s="196" t="s">
        <v>471</v>
      </c>
      <c r="G28" s="196" t="s">
        <v>225</v>
      </c>
      <c r="H28" s="196">
        <v>56390109</v>
      </c>
      <c r="I28" s="197" t="s">
        <v>472</v>
      </c>
      <c r="J28" s="191"/>
      <c r="K28" s="196" t="s">
        <v>473</v>
      </c>
      <c r="L28" s="196" t="s">
        <v>474</v>
      </c>
      <c r="M28" s="195" t="s">
        <v>475</v>
      </c>
      <c r="N28" s="196" t="s">
        <v>476</v>
      </c>
      <c r="O28" s="202" t="s">
        <v>477</v>
      </c>
      <c r="P28" s="196" t="s">
        <v>478</v>
      </c>
      <c r="Q28" s="192"/>
    </row>
    <row r="29" spans="1:17" ht="18.75">
      <c r="A29" s="195">
        <v>24</v>
      </c>
      <c r="B29" s="195">
        <v>1</v>
      </c>
      <c r="C29" s="195">
        <v>1</v>
      </c>
      <c r="D29" s="200" t="s">
        <v>16</v>
      </c>
      <c r="E29" s="201">
        <v>11</v>
      </c>
      <c r="F29" s="200" t="s">
        <v>351</v>
      </c>
      <c r="G29" s="200" t="s">
        <v>225</v>
      </c>
      <c r="H29" s="196">
        <v>56355747</v>
      </c>
      <c r="I29" s="197">
        <v>11.8</v>
      </c>
      <c r="J29" s="191"/>
      <c r="K29" s="196" t="s">
        <v>479</v>
      </c>
      <c r="L29" s="196" t="s">
        <v>480</v>
      </c>
      <c r="M29" s="195" t="s">
        <v>481</v>
      </c>
      <c r="N29" s="196" t="s">
        <v>482</v>
      </c>
      <c r="O29" s="198" t="s">
        <v>483</v>
      </c>
      <c r="P29" s="196" t="s">
        <v>484</v>
      </c>
      <c r="Q29" s="192"/>
    </row>
    <row r="30" spans="1:17" ht="37.5">
      <c r="A30" s="195">
        <v>25</v>
      </c>
      <c r="B30" s="195">
        <v>6</v>
      </c>
      <c r="C30" s="191"/>
      <c r="D30" s="196" t="s">
        <v>50</v>
      </c>
      <c r="E30" s="195">
        <v>2</v>
      </c>
      <c r="F30" s="196" t="s">
        <v>380</v>
      </c>
      <c r="G30" s="196" t="s">
        <v>225</v>
      </c>
      <c r="H30" s="196" t="s">
        <v>336</v>
      </c>
      <c r="I30" s="197" t="s">
        <v>485</v>
      </c>
      <c r="J30" s="191"/>
      <c r="K30" s="196" t="s">
        <v>486</v>
      </c>
      <c r="L30" s="196" t="s">
        <v>487</v>
      </c>
      <c r="M30" s="195" t="s">
        <v>488</v>
      </c>
      <c r="N30" s="196" t="s">
        <v>489</v>
      </c>
      <c r="O30" s="196" t="s">
        <v>490</v>
      </c>
      <c r="P30" s="196" t="s">
        <v>491</v>
      </c>
      <c r="Q30" s="192"/>
    </row>
    <row r="31" spans="1:17" ht="18.75">
      <c r="A31" s="195">
        <v>26</v>
      </c>
      <c r="B31" s="195">
        <v>6</v>
      </c>
      <c r="C31" s="191"/>
      <c r="D31" s="196" t="s">
        <v>48</v>
      </c>
      <c r="E31" s="195">
        <v>10</v>
      </c>
      <c r="F31" s="196" t="s">
        <v>380</v>
      </c>
      <c r="G31" s="196" t="s">
        <v>225</v>
      </c>
      <c r="H31" s="196">
        <v>56872730</v>
      </c>
      <c r="I31" s="197" t="s">
        <v>492</v>
      </c>
      <c r="J31" s="191"/>
      <c r="K31" s="196" t="s">
        <v>493</v>
      </c>
      <c r="L31" s="196" t="s">
        <v>494</v>
      </c>
      <c r="M31" s="195" t="s">
        <v>495</v>
      </c>
      <c r="N31" s="196" t="s">
        <v>336</v>
      </c>
      <c r="O31" s="196" t="s">
        <v>496</v>
      </c>
      <c r="P31" s="191"/>
      <c r="Q31" s="192"/>
    </row>
    <row r="32" spans="1:17" ht="18.75">
      <c r="A32" s="195">
        <v>27</v>
      </c>
      <c r="B32" s="195">
        <v>4</v>
      </c>
      <c r="C32" s="191"/>
      <c r="D32" s="196" t="s">
        <v>32</v>
      </c>
      <c r="E32" s="195">
        <v>2</v>
      </c>
      <c r="F32" s="196" t="s">
        <v>497</v>
      </c>
      <c r="G32" s="196" t="s">
        <v>225</v>
      </c>
      <c r="H32" s="196">
        <v>56383072</v>
      </c>
      <c r="I32" s="197" t="s">
        <v>498</v>
      </c>
      <c r="J32" s="191"/>
      <c r="K32" s="196" t="s">
        <v>499</v>
      </c>
      <c r="L32" s="196" t="s">
        <v>500</v>
      </c>
      <c r="M32" s="195" t="s">
        <v>501</v>
      </c>
      <c r="N32" s="196" t="s">
        <v>502</v>
      </c>
      <c r="O32" s="198" t="s">
        <v>503</v>
      </c>
      <c r="P32" s="191"/>
      <c r="Q32" s="192"/>
    </row>
    <row r="33" spans="1:17" ht="18.75">
      <c r="A33" s="195">
        <v>28</v>
      </c>
      <c r="B33" s="195">
        <v>1</v>
      </c>
      <c r="C33" s="191"/>
      <c r="D33" s="196" t="s">
        <v>21</v>
      </c>
      <c r="E33" s="195">
        <v>5</v>
      </c>
      <c r="F33" s="196" t="s">
        <v>385</v>
      </c>
      <c r="G33" s="196" t="s">
        <v>225</v>
      </c>
      <c r="H33" s="196">
        <v>56207217</v>
      </c>
      <c r="I33" s="197" t="s">
        <v>504</v>
      </c>
      <c r="J33" s="191"/>
      <c r="K33" s="196" t="s">
        <v>505</v>
      </c>
      <c r="L33" s="196" t="s">
        <v>506</v>
      </c>
      <c r="M33" s="195" t="s">
        <v>507</v>
      </c>
      <c r="N33" s="191"/>
      <c r="O33" s="191"/>
      <c r="P33" s="191"/>
      <c r="Q33" s="192"/>
    </row>
    <row r="34" spans="1:17" ht="18.75">
      <c r="A34" s="195">
        <v>29</v>
      </c>
      <c r="B34" s="195">
        <v>3</v>
      </c>
      <c r="C34" s="191"/>
      <c r="D34" s="196" t="s">
        <v>28</v>
      </c>
      <c r="E34" s="195">
        <v>2</v>
      </c>
      <c r="F34" s="196" t="s">
        <v>343</v>
      </c>
      <c r="G34" s="196" t="s">
        <v>225</v>
      </c>
      <c r="H34" s="196" t="s">
        <v>336</v>
      </c>
      <c r="I34" s="197" t="s">
        <v>508</v>
      </c>
      <c r="J34" s="191"/>
      <c r="K34" s="196" t="s">
        <v>509</v>
      </c>
      <c r="L34" s="196" t="s">
        <v>510</v>
      </c>
      <c r="M34" s="195" t="s">
        <v>511</v>
      </c>
      <c r="N34" s="196" t="s">
        <v>336</v>
      </c>
      <c r="O34" s="196" t="s">
        <v>512</v>
      </c>
      <c r="P34" s="196" t="s">
        <v>513</v>
      </c>
      <c r="Q34" s="192"/>
    </row>
    <row r="35" spans="1:17" ht="18.75">
      <c r="A35" s="195">
        <v>30</v>
      </c>
      <c r="B35" s="195">
        <v>1</v>
      </c>
      <c r="C35" s="191"/>
      <c r="D35" s="196" t="s">
        <v>23</v>
      </c>
      <c r="E35" s="195">
        <v>9</v>
      </c>
      <c r="F35" s="196" t="s">
        <v>385</v>
      </c>
      <c r="G35" s="196" t="s">
        <v>225</v>
      </c>
      <c r="H35" s="196">
        <v>56276154</v>
      </c>
      <c r="I35" s="197" t="s">
        <v>472</v>
      </c>
      <c r="J35" s="191"/>
      <c r="K35" s="196" t="s">
        <v>514</v>
      </c>
      <c r="L35" s="196" t="s">
        <v>515</v>
      </c>
      <c r="M35" s="195" t="s">
        <v>516</v>
      </c>
      <c r="N35" s="191"/>
      <c r="O35" s="202" t="s">
        <v>517</v>
      </c>
      <c r="P35" s="191"/>
      <c r="Q35" s="192"/>
    </row>
    <row r="36" spans="1:17" ht="18.75">
      <c r="A36" s="195">
        <v>31</v>
      </c>
      <c r="B36" s="195">
        <v>3</v>
      </c>
      <c r="C36" s="191"/>
      <c r="D36" s="196" t="s">
        <v>27</v>
      </c>
      <c r="E36" s="195">
        <v>8</v>
      </c>
      <c r="F36" s="196" t="s">
        <v>343</v>
      </c>
      <c r="G36" s="196" t="s">
        <v>225</v>
      </c>
      <c r="H36" s="196" t="s">
        <v>336</v>
      </c>
      <c r="I36" s="197" t="s">
        <v>518</v>
      </c>
      <c r="J36" s="199" t="s">
        <v>346</v>
      </c>
      <c r="K36" s="196" t="s">
        <v>519</v>
      </c>
      <c r="L36" s="196" t="s">
        <v>520</v>
      </c>
      <c r="M36" s="195" t="s">
        <v>521</v>
      </c>
      <c r="N36" s="191"/>
      <c r="O36" s="202" t="s">
        <v>522</v>
      </c>
      <c r="P36" s="202">
        <v>25352554</v>
      </c>
      <c r="Q36" s="192"/>
    </row>
    <row r="37" spans="1:17" ht="18.75">
      <c r="A37" s="195">
        <v>32</v>
      </c>
      <c r="B37" s="195">
        <v>1</v>
      </c>
      <c r="C37" s="191"/>
      <c r="D37" s="196" t="s">
        <v>523</v>
      </c>
      <c r="E37" s="195">
        <v>1</v>
      </c>
      <c r="F37" s="196" t="s">
        <v>351</v>
      </c>
      <c r="G37" s="196" t="s">
        <v>225</v>
      </c>
      <c r="H37" s="196">
        <v>56207332</v>
      </c>
      <c r="I37" s="197" t="s">
        <v>504</v>
      </c>
      <c r="J37" s="191"/>
      <c r="K37" s="196" t="s">
        <v>524</v>
      </c>
      <c r="L37" s="196" t="s">
        <v>525</v>
      </c>
      <c r="M37" s="195" t="s">
        <v>526</v>
      </c>
      <c r="N37" s="191"/>
      <c r="O37" s="196" t="s">
        <v>527</v>
      </c>
      <c r="P37" s="196" t="s">
        <v>528</v>
      </c>
      <c r="Q37" s="192"/>
    </row>
    <row r="38" spans="1:17" ht="18.75">
      <c r="A38" s="195">
        <v>33</v>
      </c>
      <c r="B38" s="195">
        <v>3</v>
      </c>
      <c r="C38" s="191"/>
      <c r="D38" s="196" t="s">
        <v>29</v>
      </c>
      <c r="E38" s="195">
        <v>9</v>
      </c>
      <c r="F38" s="196" t="s">
        <v>343</v>
      </c>
      <c r="G38" s="196" t="s">
        <v>225</v>
      </c>
      <c r="H38" s="196">
        <v>56880803</v>
      </c>
      <c r="I38" s="197" t="s">
        <v>529</v>
      </c>
      <c r="J38" s="191"/>
      <c r="K38" s="196" t="s">
        <v>530</v>
      </c>
      <c r="L38" s="196" t="s">
        <v>531</v>
      </c>
      <c r="M38" s="195" t="s">
        <v>532</v>
      </c>
      <c r="N38" s="196" t="s">
        <v>533</v>
      </c>
      <c r="O38" s="202" t="s">
        <v>534</v>
      </c>
      <c r="P38" s="196" t="s">
        <v>535</v>
      </c>
      <c r="Q38" s="192"/>
    </row>
    <row r="39" spans="1:17" ht="18.75">
      <c r="A39" s="195">
        <v>34</v>
      </c>
      <c r="B39" s="195">
        <v>2</v>
      </c>
      <c r="C39" s="191"/>
      <c r="D39" s="196" t="s">
        <v>12</v>
      </c>
      <c r="E39" s="195">
        <v>8</v>
      </c>
      <c r="F39" s="196" t="s">
        <v>464</v>
      </c>
      <c r="G39" s="196" t="s">
        <v>225</v>
      </c>
      <c r="H39" s="196">
        <v>56254209</v>
      </c>
      <c r="I39" s="197" t="s">
        <v>536</v>
      </c>
      <c r="J39" s="191"/>
      <c r="K39" s="196" t="s">
        <v>537</v>
      </c>
      <c r="L39" s="196" t="s">
        <v>538</v>
      </c>
      <c r="M39" s="195" t="s">
        <v>539</v>
      </c>
      <c r="N39" s="191"/>
      <c r="O39" s="198" t="s">
        <v>540</v>
      </c>
      <c r="P39" s="196" t="s">
        <v>541</v>
      </c>
      <c r="Q39" s="192"/>
    </row>
    <row r="40" spans="1:17" ht="18.75">
      <c r="A40" s="195">
        <v>35</v>
      </c>
      <c r="B40" s="195">
        <v>2</v>
      </c>
      <c r="C40" s="191"/>
      <c r="D40" s="196" t="s">
        <v>7</v>
      </c>
      <c r="E40" s="195">
        <v>11</v>
      </c>
      <c r="F40" s="196" t="s">
        <v>327</v>
      </c>
      <c r="G40" s="196" t="s">
        <v>225</v>
      </c>
      <c r="H40" s="196">
        <v>56345458</v>
      </c>
      <c r="I40" s="197" t="s">
        <v>542</v>
      </c>
      <c r="J40" s="191"/>
      <c r="K40" s="196" t="s">
        <v>543</v>
      </c>
      <c r="L40" s="196" t="s">
        <v>544</v>
      </c>
      <c r="M40" s="195" t="s">
        <v>545</v>
      </c>
      <c r="N40" s="196" t="s">
        <v>545</v>
      </c>
      <c r="O40" s="198" t="s">
        <v>546</v>
      </c>
      <c r="P40" s="196" t="s">
        <v>547</v>
      </c>
      <c r="Q40" s="192"/>
    </row>
    <row r="41" spans="1:17" ht="18.75">
      <c r="A41" s="195">
        <v>36</v>
      </c>
      <c r="B41" s="195">
        <v>6</v>
      </c>
      <c r="C41" s="191"/>
      <c r="D41" s="196" t="s">
        <v>46</v>
      </c>
      <c r="E41" s="195">
        <v>16</v>
      </c>
      <c r="F41" s="196" t="s">
        <v>380</v>
      </c>
      <c r="G41" s="196" t="s">
        <v>225</v>
      </c>
      <c r="H41" s="191"/>
      <c r="I41" s="197" t="s">
        <v>548</v>
      </c>
      <c r="J41" s="191"/>
      <c r="K41" s="196" t="s">
        <v>549</v>
      </c>
      <c r="L41" s="196" t="s">
        <v>550</v>
      </c>
      <c r="M41" s="195" t="s">
        <v>551</v>
      </c>
      <c r="N41" s="191"/>
      <c r="O41" s="191"/>
      <c r="P41" s="203" t="s">
        <v>552</v>
      </c>
      <c r="Q41" s="192"/>
    </row>
    <row r="42" spans="1:17" ht="18.75">
      <c r="A42" s="195">
        <v>37</v>
      </c>
      <c r="B42" s="195">
        <v>4</v>
      </c>
      <c r="C42" s="191"/>
      <c r="D42" s="196" t="s">
        <v>34</v>
      </c>
      <c r="E42" s="195">
        <v>12</v>
      </c>
      <c r="F42" s="196" t="s">
        <v>497</v>
      </c>
      <c r="G42" s="196" t="s">
        <v>225</v>
      </c>
      <c r="H42" s="196">
        <v>56390083</v>
      </c>
      <c r="I42" s="197" t="s">
        <v>553</v>
      </c>
      <c r="J42" s="191"/>
      <c r="K42" s="196" t="s">
        <v>554</v>
      </c>
      <c r="L42" s="196" t="s">
        <v>555</v>
      </c>
      <c r="M42" s="195" t="s">
        <v>556</v>
      </c>
      <c r="N42" s="196">
        <v>857271760</v>
      </c>
      <c r="O42" s="196" t="s">
        <v>557</v>
      </c>
      <c r="P42" s="196" t="s">
        <v>558</v>
      </c>
      <c r="Q42" s="192"/>
    </row>
    <row r="43" spans="1:17" ht="18.75">
      <c r="A43" s="195">
        <v>38</v>
      </c>
      <c r="B43" s="195">
        <v>2</v>
      </c>
      <c r="C43" s="191"/>
      <c r="D43" s="196" t="s">
        <v>13</v>
      </c>
      <c r="E43" s="195">
        <v>2</v>
      </c>
      <c r="F43" s="196" t="s">
        <v>559</v>
      </c>
      <c r="G43" s="196" t="s">
        <v>225</v>
      </c>
      <c r="H43" s="196" t="s">
        <v>336</v>
      </c>
      <c r="I43" s="197" t="s">
        <v>560</v>
      </c>
      <c r="J43" s="191"/>
      <c r="K43" s="196" t="s">
        <v>561</v>
      </c>
      <c r="L43" s="196" t="s">
        <v>562</v>
      </c>
      <c r="M43" s="195" t="s">
        <v>563</v>
      </c>
      <c r="N43" s="196">
        <v>44955558</v>
      </c>
      <c r="O43" s="198" t="s">
        <v>564</v>
      </c>
      <c r="P43" s="196" t="s">
        <v>336</v>
      </c>
      <c r="Q43" s="192"/>
    </row>
    <row r="44" spans="1:17" ht="18.75">
      <c r="A44" s="195">
        <v>39</v>
      </c>
      <c r="B44" s="195">
        <v>6</v>
      </c>
      <c r="C44" s="191"/>
      <c r="D44" s="196" t="s">
        <v>45</v>
      </c>
      <c r="E44" s="195">
        <v>8</v>
      </c>
      <c r="F44" s="196" t="s">
        <v>380</v>
      </c>
      <c r="G44" s="196" t="s">
        <v>225</v>
      </c>
      <c r="H44" s="196">
        <v>56390087</v>
      </c>
      <c r="I44" s="197" t="s">
        <v>565</v>
      </c>
      <c r="J44" s="191"/>
      <c r="K44" s="196" t="s">
        <v>566</v>
      </c>
      <c r="L44" s="196" t="s">
        <v>567</v>
      </c>
      <c r="M44" s="195" t="s">
        <v>568</v>
      </c>
      <c r="N44" s="191"/>
      <c r="O44" s="202" t="s">
        <v>569</v>
      </c>
      <c r="P44" s="196" t="s">
        <v>570</v>
      </c>
      <c r="Q44" s="192"/>
    </row>
    <row r="45" spans="1:17" ht="18.75">
      <c r="A45" s="195">
        <v>40</v>
      </c>
      <c r="B45" s="195">
        <v>5</v>
      </c>
      <c r="C45" s="195">
        <v>1</v>
      </c>
      <c r="D45" s="200" t="s">
        <v>42</v>
      </c>
      <c r="E45" s="201">
        <v>9</v>
      </c>
      <c r="F45" s="200" t="s">
        <v>391</v>
      </c>
      <c r="G45" s="200" t="s">
        <v>225</v>
      </c>
      <c r="H45" s="196">
        <v>56286096</v>
      </c>
      <c r="I45" s="197" t="s">
        <v>571</v>
      </c>
      <c r="J45" s="191"/>
      <c r="K45" s="196" t="s">
        <v>572</v>
      </c>
      <c r="L45" s="196" t="s">
        <v>573</v>
      </c>
      <c r="M45" s="195" t="s">
        <v>574</v>
      </c>
      <c r="N45" s="191"/>
      <c r="O45" s="191"/>
      <c r="P45" s="191"/>
      <c r="Q45" s="192"/>
    </row>
    <row r="46" spans="1:17" ht="23.25" customHeight="1">
      <c r="A46" s="195">
        <v>41</v>
      </c>
      <c r="B46" s="195">
        <v>6</v>
      </c>
      <c r="C46" s="191"/>
      <c r="D46" s="196" t="s">
        <v>49</v>
      </c>
      <c r="E46" s="195">
        <v>1</v>
      </c>
      <c r="F46" s="196" t="s">
        <v>380</v>
      </c>
      <c r="G46" s="196" t="s">
        <v>225</v>
      </c>
      <c r="H46" s="191"/>
      <c r="I46" s="197" t="s">
        <v>575</v>
      </c>
      <c r="J46" s="191"/>
      <c r="K46" s="196" t="s">
        <v>576</v>
      </c>
      <c r="L46" s="196" t="s">
        <v>577</v>
      </c>
      <c r="M46" s="195" t="s">
        <v>578</v>
      </c>
      <c r="N46" s="196">
        <v>892716745</v>
      </c>
      <c r="O46" s="196" t="s">
        <v>579</v>
      </c>
      <c r="P46" s="196" t="s">
        <v>580</v>
      </c>
      <c r="Q46" s="192"/>
    </row>
    <row r="47" spans="1:17" ht="18.75">
      <c r="A47" s="195">
        <v>42</v>
      </c>
      <c r="B47" s="195">
        <v>5</v>
      </c>
      <c r="C47" s="191"/>
      <c r="D47" s="196" t="s">
        <v>40</v>
      </c>
      <c r="E47" s="195">
        <v>11</v>
      </c>
      <c r="F47" s="196" t="s">
        <v>391</v>
      </c>
      <c r="G47" s="196" t="s">
        <v>225</v>
      </c>
      <c r="H47" s="196" t="s">
        <v>336</v>
      </c>
      <c r="I47" s="197" t="s">
        <v>386</v>
      </c>
      <c r="J47" s="191"/>
      <c r="K47" s="196" t="s">
        <v>581</v>
      </c>
      <c r="L47" s="196" t="s">
        <v>582</v>
      </c>
      <c r="M47" s="195" t="s">
        <v>583</v>
      </c>
      <c r="N47" s="196" t="s">
        <v>584</v>
      </c>
      <c r="O47" s="196" t="s">
        <v>585</v>
      </c>
      <c r="P47" s="196" t="s">
        <v>586</v>
      </c>
      <c r="Q47" s="192"/>
    </row>
    <row r="48" spans="1:17" ht="18.75">
      <c r="A48" s="195">
        <v>43</v>
      </c>
      <c r="B48" s="195">
        <v>5</v>
      </c>
      <c r="C48" s="195">
        <v>1</v>
      </c>
      <c r="D48" s="200" t="s">
        <v>35</v>
      </c>
      <c r="E48" s="201">
        <v>3</v>
      </c>
      <c r="F48" s="200" t="s">
        <v>391</v>
      </c>
      <c r="G48" s="200" t="s">
        <v>225</v>
      </c>
      <c r="H48" s="196">
        <v>56570127</v>
      </c>
      <c r="I48" s="197" t="s">
        <v>446</v>
      </c>
      <c r="J48" s="191"/>
      <c r="K48" s="196" t="s">
        <v>587</v>
      </c>
      <c r="L48" s="196" t="s">
        <v>588</v>
      </c>
      <c r="M48" s="195" t="s">
        <v>589</v>
      </c>
      <c r="N48" s="196" t="s">
        <v>590</v>
      </c>
      <c r="O48" s="196" t="s">
        <v>591</v>
      </c>
      <c r="P48" s="196" t="s">
        <v>592</v>
      </c>
      <c r="Q48" s="192"/>
    </row>
    <row r="49" spans="1:17" ht="18.75">
      <c r="A49" s="195">
        <v>44</v>
      </c>
      <c r="B49" s="195">
        <v>3</v>
      </c>
      <c r="C49" s="191"/>
      <c r="D49" s="196" t="s">
        <v>54</v>
      </c>
      <c r="E49" s="195">
        <v>5</v>
      </c>
      <c r="F49" s="196" t="s">
        <v>358</v>
      </c>
      <c r="G49" s="196" t="s">
        <v>225</v>
      </c>
      <c r="H49" s="196">
        <v>56326681</v>
      </c>
      <c r="I49" s="197" t="s">
        <v>593</v>
      </c>
      <c r="J49" s="191"/>
      <c r="K49" s="196" t="s">
        <v>594</v>
      </c>
      <c r="L49" s="196" t="s">
        <v>595</v>
      </c>
      <c r="M49" s="195" t="s">
        <v>596</v>
      </c>
      <c r="N49" s="191"/>
      <c r="O49" s="196" t="s">
        <v>597</v>
      </c>
      <c r="P49" s="196" t="s">
        <v>598</v>
      </c>
      <c r="Q49" s="192"/>
    </row>
    <row r="50" spans="1:17" ht="18.75">
      <c r="A50" s="195">
        <v>45</v>
      </c>
      <c r="B50" s="195">
        <v>6</v>
      </c>
      <c r="C50" s="195">
        <v>1</v>
      </c>
      <c r="D50" s="196" t="s">
        <v>44</v>
      </c>
      <c r="E50" s="195">
        <v>14</v>
      </c>
      <c r="F50" s="196" t="s">
        <v>380</v>
      </c>
      <c r="G50" s="196" t="s">
        <v>225</v>
      </c>
      <c r="H50" s="196" t="s">
        <v>336</v>
      </c>
      <c r="I50" s="197" t="s">
        <v>599</v>
      </c>
      <c r="J50" s="191"/>
      <c r="K50" s="196" t="s">
        <v>600</v>
      </c>
      <c r="L50" s="196" t="s">
        <v>601</v>
      </c>
      <c r="M50" s="195" t="s">
        <v>602</v>
      </c>
      <c r="N50" s="196" t="s">
        <v>336</v>
      </c>
      <c r="O50" s="196" t="s">
        <v>603</v>
      </c>
      <c r="P50" s="191"/>
      <c r="Q50" s="192"/>
    </row>
    <row r="51" spans="1:17" ht="18.75">
      <c r="A51" s="195">
        <v>46</v>
      </c>
      <c r="B51" s="195">
        <v>5</v>
      </c>
      <c r="C51" s="191"/>
      <c r="D51" s="196" t="s">
        <v>38</v>
      </c>
      <c r="E51" s="195">
        <v>12</v>
      </c>
      <c r="F51" s="196" t="s">
        <v>391</v>
      </c>
      <c r="G51" s="196" t="s">
        <v>225</v>
      </c>
      <c r="H51" s="196" t="s">
        <v>336</v>
      </c>
      <c r="I51" s="197" t="s">
        <v>604</v>
      </c>
      <c r="J51" s="191"/>
      <c r="K51" s="196" t="s">
        <v>605</v>
      </c>
      <c r="L51" s="196" t="s">
        <v>606</v>
      </c>
      <c r="M51" s="195" t="s">
        <v>607</v>
      </c>
      <c r="N51" s="191"/>
      <c r="O51" s="196" t="s">
        <v>608</v>
      </c>
      <c r="P51" s="191"/>
      <c r="Q51" s="192"/>
    </row>
    <row r="52" spans="1:17" ht="18.75">
      <c r="A52" s="195">
        <v>47</v>
      </c>
      <c r="B52" s="195">
        <v>3</v>
      </c>
      <c r="C52" s="195">
        <v>1</v>
      </c>
      <c r="D52" s="196" t="s">
        <v>53</v>
      </c>
      <c r="E52" s="195">
        <v>1</v>
      </c>
      <c r="F52" s="196" t="s">
        <v>358</v>
      </c>
      <c r="G52" s="196" t="s">
        <v>225</v>
      </c>
      <c r="H52" s="191"/>
      <c r="I52" s="197" t="s">
        <v>609</v>
      </c>
      <c r="J52" s="191"/>
      <c r="K52" s="196" t="s">
        <v>610</v>
      </c>
      <c r="L52" s="196" t="s">
        <v>611</v>
      </c>
      <c r="M52" s="195" t="s">
        <v>612</v>
      </c>
      <c r="N52" s="196" t="s">
        <v>336</v>
      </c>
      <c r="O52" s="196" t="s">
        <v>613</v>
      </c>
      <c r="P52" s="196" t="s">
        <v>614</v>
      </c>
      <c r="Q52" s="192"/>
    </row>
    <row r="53" spans="1:17" ht="18.75">
      <c r="A53" s="191"/>
      <c r="B53" s="191"/>
      <c r="C53" s="191"/>
      <c r="D53" s="191"/>
      <c r="E53" s="191"/>
      <c r="F53" s="191"/>
      <c r="G53" s="191"/>
      <c r="H53" s="191"/>
      <c r="I53" s="191"/>
      <c r="J53" s="204" t="s">
        <v>615</v>
      </c>
      <c r="K53" s="196" t="s">
        <v>616</v>
      </c>
      <c r="L53" s="196" t="s">
        <v>617</v>
      </c>
      <c r="M53" s="195" t="s">
        <v>618</v>
      </c>
      <c r="N53" s="196" t="s">
        <v>336</v>
      </c>
      <c r="O53" s="196" t="s">
        <v>619</v>
      </c>
      <c r="P53" s="196" t="s">
        <v>620</v>
      </c>
      <c r="Q53" s="192"/>
    </row>
    <row r="54" spans="1:17" ht="18.75">
      <c r="A54" s="195">
        <v>48</v>
      </c>
      <c r="B54" s="195">
        <v>5</v>
      </c>
      <c r="C54" s="191"/>
      <c r="D54" s="196" t="s">
        <v>37</v>
      </c>
      <c r="E54" s="195">
        <v>17</v>
      </c>
      <c r="F54" s="196" t="s">
        <v>391</v>
      </c>
      <c r="G54" s="196" t="s">
        <v>225</v>
      </c>
      <c r="H54" s="196" t="s">
        <v>336</v>
      </c>
      <c r="I54" s="197" t="s">
        <v>621</v>
      </c>
      <c r="J54" s="191"/>
      <c r="K54" s="196" t="s">
        <v>622</v>
      </c>
      <c r="L54" s="196" t="s">
        <v>623</v>
      </c>
      <c r="M54" s="195" t="s">
        <v>624</v>
      </c>
      <c r="N54" s="191"/>
      <c r="O54" s="191"/>
      <c r="P54" s="191"/>
      <c r="Q54" s="192"/>
    </row>
    <row r="55" spans="1:17" ht="18.75">
      <c r="A55" s="195">
        <v>49</v>
      </c>
      <c r="B55" s="195">
        <v>4</v>
      </c>
      <c r="C55" s="195">
        <v>1</v>
      </c>
      <c r="D55" s="200" t="s">
        <v>14</v>
      </c>
      <c r="E55" s="201">
        <v>3</v>
      </c>
      <c r="F55" s="200" t="s">
        <v>471</v>
      </c>
      <c r="G55" s="200" t="s">
        <v>225</v>
      </c>
      <c r="H55" s="191"/>
      <c r="I55" s="197" t="s">
        <v>625</v>
      </c>
      <c r="J55" s="191"/>
      <c r="K55" s="196" t="s">
        <v>626</v>
      </c>
      <c r="L55" s="196" t="s">
        <v>627</v>
      </c>
      <c r="M55" s="195" t="s">
        <v>628</v>
      </c>
      <c r="N55" s="196">
        <v>864105808</v>
      </c>
      <c r="O55" s="202" t="s">
        <v>629</v>
      </c>
      <c r="P55" s="196" t="s">
        <v>630</v>
      </c>
      <c r="Q55" s="192"/>
    </row>
    <row r="56" spans="1:17" ht="18.75">
      <c r="A56" s="195">
        <v>50</v>
      </c>
      <c r="B56" s="195">
        <v>4</v>
      </c>
      <c r="C56" s="191"/>
      <c r="D56" s="196" t="s">
        <v>33</v>
      </c>
      <c r="E56" s="195">
        <v>5</v>
      </c>
      <c r="F56" s="196" t="s">
        <v>497</v>
      </c>
      <c r="G56" s="196" t="s">
        <v>225</v>
      </c>
      <c r="H56" s="196">
        <v>56383092</v>
      </c>
      <c r="I56" s="197" t="s">
        <v>631</v>
      </c>
      <c r="J56" s="199" t="s">
        <v>346</v>
      </c>
      <c r="K56" s="196" t="s">
        <v>632</v>
      </c>
      <c r="L56" s="196" t="s">
        <v>633</v>
      </c>
      <c r="M56" s="195" t="s">
        <v>634</v>
      </c>
      <c r="N56" s="196" t="s">
        <v>635</v>
      </c>
      <c r="O56" s="202" t="s">
        <v>636</v>
      </c>
      <c r="P56" s="191"/>
      <c r="Q56" s="192"/>
    </row>
    <row r="57" spans="1:17" ht="18.75">
      <c r="A57" s="195">
        <v>51</v>
      </c>
      <c r="B57" s="195">
        <v>6</v>
      </c>
      <c r="C57" s="191"/>
      <c r="D57" s="196" t="s">
        <v>47</v>
      </c>
      <c r="E57" s="195">
        <v>12</v>
      </c>
      <c r="F57" s="196" t="s">
        <v>380</v>
      </c>
      <c r="G57" s="196" t="s">
        <v>225</v>
      </c>
      <c r="H57" s="191"/>
      <c r="I57" s="197" t="s">
        <v>637</v>
      </c>
      <c r="J57" s="199" t="s">
        <v>346</v>
      </c>
      <c r="K57" s="196" t="s">
        <v>493</v>
      </c>
      <c r="L57" s="196" t="s">
        <v>494</v>
      </c>
      <c r="M57" s="195" t="s">
        <v>495</v>
      </c>
      <c r="N57" s="196" t="s">
        <v>336</v>
      </c>
      <c r="O57" s="196" t="s">
        <v>496</v>
      </c>
      <c r="P57" s="196" t="s">
        <v>638</v>
      </c>
      <c r="Q57" s="192"/>
    </row>
    <row r="58" spans="1:17" ht="18.75">
      <c r="A58" s="195">
        <v>52</v>
      </c>
      <c r="B58" s="195">
        <v>1</v>
      </c>
      <c r="C58" s="191"/>
      <c r="D58" s="196" t="s">
        <v>25</v>
      </c>
      <c r="E58" s="195">
        <v>1</v>
      </c>
      <c r="F58" s="196" t="s">
        <v>434</v>
      </c>
      <c r="G58" s="196" t="s">
        <v>225</v>
      </c>
      <c r="H58" s="196">
        <v>56274119</v>
      </c>
      <c r="I58" s="197" t="s">
        <v>639</v>
      </c>
      <c r="J58" s="191"/>
      <c r="K58" s="196" t="s">
        <v>640</v>
      </c>
      <c r="L58" s="196" t="s">
        <v>641</v>
      </c>
      <c r="M58" s="195" t="s">
        <v>642</v>
      </c>
      <c r="N58" s="196" t="s">
        <v>643</v>
      </c>
      <c r="O58" s="196" t="s">
        <v>644</v>
      </c>
      <c r="P58" s="196" t="s">
        <v>645</v>
      </c>
      <c r="Q58" s="192"/>
    </row>
    <row r="59" spans="1:17" ht="18.75">
      <c r="A59" s="195">
        <v>53</v>
      </c>
      <c r="B59" s="195">
        <v>2</v>
      </c>
      <c r="C59" s="191"/>
      <c r="D59" s="196" t="s">
        <v>11</v>
      </c>
      <c r="E59" s="195">
        <v>1</v>
      </c>
      <c r="F59" s="196" t="s">
        <v>464</v>
      </c>
      <c r="G59" s="196" t="s">
        <v>225</v>
      </c>
      <c r="H59" s="196">
        <v>56881490</v>
      </c>
      <c r="I59" s="197" t="s">
        <v>646</v>
      </c>
      <c r="J59" s="199" t="s">
        <v>647</v>
      </c>
      <c r="K59" s="196" t="s">
        <v>648</v>
      </c>
      <c r="L59" s="196" t="s">
        <v>649</v>
      </c>
      <c r="M59" s="195" t="s">
        <v>650</v>
      </c>
      <c r="N59" s="196">
        <v>988704712</v>
      </c>
      <c r="O59" s="196" t="s">
        <v>651</v>
      </c>
      <c r="P59" s="196" t="s">
        <v>652</v>
      </c>
      <c r="Q59" s="192"/>
    </row>
    <row r="60" spans="1:17" ht="18.75">
      <c r="A60" s="191"/>
      <c r="B60" s="191"/>
      <c r="C60" s="191"/>
      <c r="D60" s="191"/>
      <c r="E60" s="191"/>
      <c r="F60" s="191"/>
      <c r="G60" s="191"/>
      <c r="H60" s="191"/>
      <c r="I60" s="191"/>
      <c r="J60" s="204" t="s">
        <v>615</v>
      </c>
      <c r="K60" s="196" t="s">
        <v>653</v>
      </c>
      <c r="L60" s="196" t="s">
        <v>654</v>
      </c>
      <c r="M60" s="195" t="s">
        <v>655</v>
      </c>
      <c r="N60" s="196">
        <v>818884814</v>
      </c>
      <c r="O60" s="196" t="s">
        <v>656</v>
      </c>
      <c r="P60" s="196" t="s">
        <v>657</v>
      </c>
      <c r="Q60" s="192"/>
    </row>
    <row r="61" spans="1:17" ht="18.75">
      <c r="A61" s="191"/>
      <c r="B61" s="191"/>
      <c r="C61" s="191"/>
      <c r="D61" s="191"/>
      <c r="E61" s="191"/>
      <c r="F61" s="191"/>
      <c r="G61" s="191"/>
      <c r="H61" s="191"/>
      <c r="I61" s="191"/>
      <c r="J61" s="204" t="s">
        <v>615</v>
      </c>
      <c r="K61" s="196" t="s">
        <v>658</v>
      </c>
      <c r="L61" s="196" t="s">
        <v>659</v>
      </c>
      <c r="M61" s="195" t="s">
        <v>660</v>
      </c>
      <c r="N61" s="196" t="s">
        <v>661</v>
      </c>
      <c r="O61" s="198" t="s">
        <v>662</v>
      </c>
      <c r="P61" s="196" t="s">
        <v>663</v>
      </c>
      <c r="Q61" s="192"/>
    </row>
    <row r="62" spans="1:17" ht="18.75">
      <c r="A62" s="191"/>
      <c r="B62" s="191"/>
      <c r="C62" s="191"/>
      <c r="D62" s="191"/>
      <c r="E62" s="191"/>
      <c r="F62" s="191"/>
      <c r="G62" s="191"/>
      <c r="H62" s="191"/>
      <c r="I62" s="191"/>
      <c r="J62" s="204" t="s">
        <v>615</v>
      </c>
      <c r="K62" s="196" t="s">
        <v>664</v>
      </c>
      <c r="L62" s="196" t="s">
        <v>515</v>
      </c>
      <c r="M62" s="195" t="s">
        <v>665</v>
      </c>
      <c r="N62" s="196" t="s">
        <v>665</v>
      </c>
      <c r="O62" s="196" t="s">
        <v>666</v>
      </c>
      <c r="P62" s="196" t="s">
        <v>666</v>
      </c>
      <c r="Q62" s="192"/>
    </row>
    <row r="63" spans="1:17" ht="18.75">
      <c r="A63" s="191"/>
      <c r="B63" s="191"/>
      <c r="C63" s="191"/>
      <c r="D63" s="191"/>
      <c r="E63" s="191"/>
      <c r="F63" s="191"/>
      <c r="G63" s="191"/>
      <c r="H63" s="191"/>
      <c r="I63" s="191"/>
      <c r="J63" s="204" t="s">
        <v>615</v>
      </c>
      <c r="K63" s="196" t="s">
        <v>667</v>
      </c>
      <c r="L63" s="196" t="s">
        <v>668</v>
      </c>
      <c r="M63" s="191"/>
      <c r="N63" s="191"/>
      <c r="O63" s="191"/>
      <c r="P63" s="191"/>
      <c r="Q63" s="192"/>
    </row>
    <row r="64" spans="1:17" ht="18.75">
      <c r="A64" s="195">
        <v>54</v>
      </c>
      <c r="B64" s="195">
        <v>4</v>
      </c>
      <c r="C64" s="195">
        <v>1</v>
      </c>
      <c r="D64" s="200" t="s">
        <v>669</v>
      </c>
      <c r="E64" s="205"/>
      <c r="F64" s="200" t="s">
        <v>670</v>
      </c>
      <c r="G64" s="200" t="s">
        <v>225</v>
      </c>
      <c r="H64" s="196">
        <v>56221787</v>
      </c>
      <c r="I64" s="197" t="s">
        <v>671</v>
      </c>
      <c r="J64" s="191"/>
      <c r="K64" s="196" t="s">
        <v>672</v>
      </c>
      <c r="L64" s="196" t="s">
        <v>673</v>
      </c>
      <c r="M64" s="195" t="s">
        <v>674</v>
      </c>
      <c r="N64" s="191"/>
      <c r="O64" s="196" t="s">
        <v>675</v>
      </c>
      <c r="P64" s="191"/>
      <c r="Q64" s="192"/>
    </row>
    <row r="65" spans="1:17" ht="18.75">
      <c r="A65" s="191"/>
      <c r="B65" s="191"/>
      <c r="C65" s="191"/>
      <c r="D65" s="191"/>
      <c r="E65" s="191"/>
      <c r="F65" s="191"/>
      <c r="G65" s="191"/>
      <c r="H65" s="191"/>
      <c r="I65" s="191"/>
      <c r="J65" s="204" t="s">
        <v>615</v>
      </c>
      <c r="K65" s="196" t="s">
        <v>676</v>
      </c>
      <c r="L65" s="196" t="s">
        <v>677</v>
      </c>
      <c r="M65" s="195" t="s">
        <v>678</v>
      </c>
      <c r="N65" s="191"/>
      <c r="O65" s="196" t="s">
        <v>679</v>
      </c>
      <c r="P65" s="203" t="s">
        <v>680</v>
      </c>
      <c r="Q65" s="192"/>
    </row>
    <row r="66" spans="1:17" ht="18.75">
      <c r="A66" s="191"/>
      <c r="B66" s="191"/>
      <c r="C66" s="191"/>
      <c r="D66" s="191"/>
      <c r="E66" s="191"/>
      <c r="F66" s="191"/>
      <c r="G66" s="191"/>
      <c r="H66" s="191"/>
      <c r="I66" s="191"/>
      <c r="J66" s="203" t="s">
        <v>615</v>
      </c>
      <c r="K66" s="196" t="s">
        <v>681</v>
      </c>
      <c r="L66" s="196" t="s">
        <v>682</v>
      </c>
      <c r="M66" s="195" t="s">
        <v>683</v>
      </c>
      <c r="N66" s="196" t="s">
        <v>684</v>
      </c>
      <c r="O66" s="198" t="s">
        <v>685</v>
      </c>
      <c r="P66" s="196" t="s">
        <v>686</v>
      </c>
      <c r="Q66" s="192"/>
    </row>
    <row r="67" spans="1:17" ht="18.75">
      <c r="A67" s="191"/>
      <c r="B67" s="191"/>
      <c r="C67" s="191"/>
      <c r="D67" s="191"/>
      <c r="E67" s="191"/>
      <c r="F67" s="191"/>
      <c r="G67" s="191"/>
      <c r="H67" s="191"/>
      <c r="I67" s="191"/>
      <c r="J67" s="203" t="s">
        <v>615</v>
      </c>
      <c r="K67" s="196" t="s">
        <v>687</v>
      </c>
      <c r="L67" s="196" t="s">
        <v>688</v>
      </c>
      <c r="M67" s="195" t="s">
        <v>689</v>
      </c>
      <c r="N67" s="196" t="s">
        <v>690</v>
      </c>
      <c r="O67" s="196" t="s">
        <v>691</v>
      </c>
      <c r="P67" s="196" t="s">
        <v>692</v>
      </c>
      <c r="Q67" s="192"/>
    </row>
    <row r="68" spans="1:17" s="115" customFormat="1" ht="18.75">
      <c r="A68" s="294" t="s">
        <v>693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194"/>
    </row>
    <row r="69" spans="1:17" ht="18.75">
      <c r="A69" s="195">
        <v>1</v>
      </c>
      <c r="B69" s="195">
        <v>2</v>
      </c>
      <c r="C69" s="191"/>
      <c r="D69" s="196" t="s">
        <v>112</v>
      </c>
      <c r="E69" s="195">
        <v>3</v>
      </c>
      <c r="F69" s="196" t="s">
        <v>694</v>
      </c>
      <c r="G69" s="196" t="s">
        <v>228</v>
      </c>
      <c r="H69" s="191"/>
      <c r="I69" s="197" t="s">
        <v>695</v>
      </c>
      <c r="J69" s="191"/>
      <c r="K69" s="196" t="s">
        <v>696</v>
      </c>
      <c r="L69" s="196" t="s">
        <v>697</v>
      </c>
      <c r="M69" s="195" t="s">
        <v>698</v>
      </c>
      <c r="N69" s="191"/>
      <c r="O69" s="191"/>
      <c r="P69" s="191"/>
      <c r="Q69" s="192"/>
    </row>
    <row r="70" spans="1:17" ht="18.75">
      <c r="A70" s="195">
        <v>2</v>
      </c>
      <c r="B70" s="195">
        <v>1</v>
      </c>
      <c r="C70" s="191"/>
      <c r="D70" s="196" t="s">
        <v>120</v>
      </c>
      <c r="E70" s="195">
        <v>5</v>
      </c>
      <c r="F70" s="196" t="s">
        <v>699</v>
      </c>
      <c r="G70" s="196" t="s">
        <v>228</v>
      </c>
      <c r="H70" s="196">
        <v>56299233</v>
      </c>
      <c r="I70" s="197" t="s">
        <v>700</v>
      </c>
      <c r="J70" s="191"/>
      <c r="K70" s="196" t="s">
        <v>701</v>
      </c>
      <c r="L70" s="196" t="s">
        <v>702</v>
      </c>
      <c r="M70" s="195" t="s">
        <v>703</v>
      </c>
      <c r="N70" s="196" t="s">
        <v>704</v>
      </c>
      <c r="O70" s="196" t="s">
        <v>336</v>
      </c>
      <c r="P70" s="196" t="s">
        <v>336</v>
      </c>
      <c r="Q70" s="192"/>
    </row>
    <row r="71" spans="1:17" ht="18.75">
      <c r="A71" s="195">
        <v>3</v>
      </c>
      <c r="B71" s="195">
        <v>2</v>
      </c>
      <c r="C71" s="191"/>
      <c r="D71" s="196" t="s">
        <v>116</v>
      </c>
      <c r="E71" s="195">
        <v>10</v>
      </c>
      <c r="F71" s="196" t="s">
        <v>694</v>
      </c>
      <c r="G71" s="196" t="s">
        <v>228</v>
      </c>
      <c r="H71" s="196" t="s">
        <v>336</v>
      </c>
      <c r="I71" s="197" t="s">
        <v>705</v>
      </c>
      <c r="J71" s="191"/>
      <c r="K71" s="196" t="s">
        <v>706</v>
      </c>
      <c r="L71" s="196" t="s">
        <v>487</v>
      </c>
      <c r="M71" s="195" t="s">
        <v>707</v>
      </c>
      <c r="N71" s="196" t="s">
        <v>708</v>
      </c>
      <c r="O71" s="196" t="s">
        <v>709</v>
      </c>
      <c r="P71" s="196" t="s">
        <v>710</v>
      </c>
      <c r="Q71" s="192"/>
    </row>
    <row r="72" spans="1:17" ht="18.75">
      <c r="A72" s="195">
        <v>4</v>
      </c>
      <c r="B72" s="195">
        <v>1</v>
      </c>
      <c r="C72" s="191"/>
      <c r="D72" s="196" t="s">
        <v>711</v>
      </c>
      <c r="E72" s="195">
        <v>4</v>
      </c>
      <c r="F72" s="196" t="s">
        <v>712</v>
      </c>
      <c r="G72" s="196" t="s">
        <v>228</v>
      </c>
      <c r="H72" s="191"/>
      <c r="I72" s="197" t="s">
        <v>713</v>
      </c>
      <c r="J72" s="199" t="s">
        <v>346</v>
      </c>
      <c r="K72" s="196" t="s">
        <v>714</v>
      </c>
      <c r="L72" s="196" t="s">
        <v>715</v>
      </c>
      <c r="M72" s="195" t="s">
        <v>716</v>
      </c>
      <c r="N72" s="196" t="s">
        <v>717</v>
      </c>
      <c r="O72" s="196" t="s">
        <v>718</v>
      </c>
      <c r="P72" s="196" t="s">
        <v>719</v>
      </c>
      <c r="Q72" s="192"/>
    </row>
    <row r="73" spans="1:17" ht="18.75">
      <c r="A73" s="195">
        <v>5</v>
      </c>
      <c r="B73" s="195">
        <v>2</v>
      </c>
      <c r="C73" s="191"/>
      <c r="D73" s="196" t="s">
        <v>130</v>
      </c>
      <c r="E73" s="195">
        <v>6</v>
      </c>
      <c r="F73" s="196" t="s">
        <v>720</v>
      </c>
      <c r="G73" s="196" t="s">
        <v>228</v>
      </c>
      <c r="H73" s="191"/>
      <c r="I73" s="197" t="s">
        <v>721</v>
      </c>
      <c r="J73" s="191"/>
      <c r="K73" s="196" t="s">
        <v>722</v>
      </c>
      <c r="L73" s="196" t="s">
        <v>723</v>
      </c>
      <c r="M73" s="195" t="s">
        <v>724</v>
      </c>
      <c r="N73" s="191"/>
      <c r="O73" s="191"/>
      <c r="P73" s="196" t="s">
        <v>725</v>
      </c>
      <c r="Q73" s="192"/>
    </row>
    <row r="74" spans="1:17" ht="18.75">
      <c r="A74" s="195">
        <v>6</v>
      </c>
      <c r="B74" s="195">
        <v>1</v>
      </c>
      <c r="C74" s="191"/>
      <c r="D74" s="196" t="s">
        <v>121</v>
      </c>
      <c r="E74" s="195">
        <v>3</v>
      </c>
      <c r="F74" s="196" t="s">
        <v>712</v>
      </c>
      <c r="G74" s="196" t="s">
        <v>228</v>
      </c>
      <c r="H74" s="191"/>
      <c r="I74" s="197" t="s">
        <v>726</v>
      </c>
      <c r="J74" s="191"/>
      <c r="K74" s="196" t="s">
        <v>727</v>
      </c>
      <c r="L74" s="196" t="s">
        <v>728</v>
      </c>
      <c r="M74" s="195" t="s">
        <v>729</v>
      </c>
      <c r="N74" s="196" t="s">
        <v>336</v>
      </c>
      <c r="O74" s="196" t="s">
        <v>730</v>
      </c>
      <c r="P74" s="196" t="s">
        <v>731</v>
      </c>
      <c r="Q74" s="192"/>
    </row>
    <row r="75" spans="1:17" ht="18.75">
      <c r="A75" s="195">
        <v>7</v>
      </c>
      <c r="B75" s="195">
        <v>1</v>
      </c>
      <c r="C75" s="191"/>
      <c r="D75" s="196" t="s">
        <v>118</v>
      </c>
      <c r="E75" s="195">
        <v>4</v>
      </c>
      <c r="F75" s="196" t="s">
        <v>699</v>
      </c>
      <c r="G75" s="196" t="s">
        <v>228</v>
      </c>
      <c r="H75" s="196">
        <v>56803857</v>
      </c>
      <c r="I75" s="197" t="s">
        <v>700</v>
      </c>
      <c r="J75" s="191"/>
      <c r="K75" s="196" t="s">
        <v>732</v>
      </c>
      <c r="L75" s="196" t="s">
        <v>733</v>
      </c>
      <c r="M75" s="195" t="s">
        <v>734</v>
      </c>
      <c r="N75" s="191"/>
      <c r="O75" s="196" t="s">
        <v>735</v>
      </c>
      <c r="P75" s="196" t="s">
        <v>736</v>
      </c>
      <c r="Q75" s="192"/>
    </row>
    <row r="76" spans="1:17" ht="18.75">
      <c r="A76" s="195">
        <v>8</v>
      </c>
      <c r="B76" s="195">
        <v>1</v>
      </c>
      <c r="C76" s="191"/>
      <c r="D76" s="196" t="s">
        <v>737</v>
      </c>
      <c r="E76" s="195">
        <v>8</v>
      </c>
      <c r="F76" s="196" t="s">
        <v>712</v>
      </c>
      <c r="G76" s="196" t="s">
        <v>228</v>
      </c>
      <c r="H76" s="196">
        <v>56390187</v>
      </c>
      <c r="I76" s="197" t="s">
        <v>738</v>
      </c>
      <c r="J76" s="191"/>
      <c r="K76" s="196" t="s">
        <v>739</v>
      </c>
      <c r="L76" s="196" t="s">
        <v>740</v>
      </c>
      <c r="M76" s="195">
        <v>649163553</v>
      </c>
      <c r="N76" s="196" t="s">
        <v>741</v>
      </c>
      <c r="O76" s="196" t="s">
        <v>742</v>
      </c>
      <c r="P76" s="196" t="s">
        <v>743</v>
      </c>
      <c r="Q76" s="192"/>
    </row>
    <row r="77" spans="1:17" ht="18.75">
      <c r="A77" s="195">
        <v>9</v>
      </c>
      <c r="B77" s="195">
        <v>1</v>
      </c>
      <c r="C77" s="191"/>
      <c r="D77" s="196" t="s">
        <v>111</v>
      </c>
      <c r="E77" s="195">
        <v>4</v>
      </c>
      <c r="F77" s="196" t="s">
        <v>228</v>
      </c>
      <c r="G77" s="196" t="s">
        <v>228</v>
      </c>
      <c r="H77" s="196" t="s">
        <v>336</v>
      </c>
      <c r="I77" s="197" t="s">
        <v>744</v>
      </c>
      <c r="J77" s="191"/>
      <c r="K77" s="196" t="s">
        <v>745</v>
      </c>
      <c r="L77" s="196" t="s">
        <v>746</v>
      </c>
      <c r="M77" s="195" t="s">
        <v>747</v>
      </c>
      <c r="N77" s="196" t="s">
        <v>336</v>
      </c>
      <c r="O77" s="196" t="s">
        <v>336</v>
      </c>
      <c r="P77" s="196" t="s">
        <v>748</v>
      </c>
      <c r="Q77" s="192"/>
    </row>
    <row r="78" spans="1:17" ht="18.75">
      <c r="A78" s="195">
        <v>10</v>
      </c>
      <c r="B78" s="195">
        <v>2</v>
      </c>
      <c r="C78" s="191"/>
      <c r="D78" s="196" t="s">
        <v>115</v>
      </c>
      <c r="E78" s="195">
        <v>5</v>
      </c>
      <c r="F78" s="196" t="s">
        <v>694</v>
      </c>
      <c r="G78" s="196" t="s">
        <v>228</v>
      </c>
      <c r="H78" s="191"/>
      <c r="I78" s="197" t="s">
        <v>749</v>
      </c>
      <c r="J78" s="191"/>
      <c r="K78" s="196" t="s">
        <v>750</v>
      </c>
      <c r="L78" s="196" t="s">
        <v>751</v>
      </c>
      <c r="M78" s="195" t="s">
        <v>752</v>
      </c>
      <c r="N78" s="196" t="s">
        <v>336</v>
      </c>
      <c r="O78" s="196" t="s">
        <v>753</v>
      </c>
      <c r="P78" s="196" t="s">
        <v>754</v>
      </c>
      <c r="Q78" s="192"/>
    </row>
    <row r="79" spans="1:17" ht="18.75">
      <c r="A79" s="195">
        <v>11</v>
      </c>
      <c r="B79" s="195">
        <v>2</v>
      </c>
      <c r="C79" s="191"/>
      <c r="D79" s="196" t="s">
        <v>114</v>
      </c>
      <c r="E79" s="195">
        <v>8</v>
      </c>
      <c r="F79" s="196" t="s">
        <v>694</v>
      </c>
      <c r="G79" s="196" t="s">
        <v>228</v>
      </c>
      <c r="H79" s="191"/>
      <c r="I79" s="197" t="s">
        <v>492</v>
      </c>
      <c r="J79" s="191"/>
      <c r="K79" s="196" t="s">
        <v>755</v>
      </c>
      <c r="L79" s="196" t="s">
        <v>756</v>
      </c>
      <c r="M79" s="195" t="s">
        <v>757</v>
      </c>
      <c r="N79" s="196" t="s">
        <v>336</v>
      </c>
      <c r="O79" s="196" t="s">
        <v>758</v>
      </c>
      <c r="P79" s="196" t="s">
        <v>336</v>
      </c>
      <c r="Q79" s="192"/>
    </row>
    <row r="80" spans="1:17" ht="18.75">
      <c r="A80" s="195">
        <v>12</v>
      </c>
      <c r="B80" s="195">
        <v>1</v>
      </c>
      <c r="C80" s="191"/>
      <c r="D80" s="196" t="s">
        <v>119</v>
      </c>
      <c r="E80" s="195">
        <v>3</v>
      </c>
      <c r="F80" s="196" t="s">
        <v>699</v>
      </c>
      <c r="G80" s="196" t="s">
        <v>228</v>
      </c>
      <c r="H80" s="196">
        <v>956407699</v>
      </c>
      <c r="I80" s="197" t="s">
        <v>759</v>
      </c>
      <c r="J80" s="191"/>
      <c r="K80" s="196" t="s">
        <v>760</v>
      </c>
      <c r="L80" s="196" t="s">
        <v>761</v>
      </c>
      <c r="M80" s="195" t="s">
        <v>762</v>
      </c>
      <c r="N80" s="196" t="s">
        <v>763</v>
      </c>
      <c r="O80" s="196" t="s">
        <v>764</v>
      </c>
      <c r="P80" s="196" t="s">
        <v>336</v>
      </c>
      <c r="Q80" s="192"/>
    </row>
    <row r="81" spans="1:17" ht="18.75">
      <c r="A81" s="195">
        <v>13</v>
      </c>
      <c r="B81" s="195">
        <v>1</v>
      </c>
      <c r="C81" s="191"/>
      <c r="D81" s="196" t="s">
        <v>123</v>
      </c>
      <c r="E81" s="195">
        <v>2</v>
      </c>
      <c r="F81" s="196" t="s">
        <v>712</v>
      </c>
      <c r="G81" s="196" t="s">
        <v>228</v>
      </c>
      <c r="H81" s="191"/>
      <c r="I81" s="197" t="s">
        <v>765</v>
      </c>
      <c r="J81" s="191"/>
      <c r="K81" s="196" t="s">
        <v>766</v>
      </c>
      <c r="L81" s="196" t="s">
        <v>767</v>
      </c>
      <c r="M81" s="195" t="s">
        <v>768</v>
      </c>
      <c r="N81" s="191"/>
      <c r="O81" s="196" t="s">
        <v>769</v>
      </c>
      <c r="P81" s="196">
        <v>8</v>
      </c>
      <c r="Q81" s="192"/>
    </row>
    <row r="82" spans="1:17" ht="18.75">
      <c r="A82" s="195">
        <v>14</v>
      </c>
      <c r="B82" s="195">
        <v>1</v>
      </c>
      <c r="C82" s="191"/>
      <c r="D82" s="196" t="s">
        <v>124</v>
      </c>
      <c r="E82" s="195">
        <v>1</v>
      </c>
      <c r="F82" s="196" t="s">
        <v>712</v>
      </c>
      <c r="G82" s="196" t="s">
        <v>228</v>
      </c>
      <c r="H82" s="196">
        <v>987638388</v>
      </c>
      <c r="I82" s="197" t="s">
        <v>770</v>
      </c>
      <c r="J82" s="199" t="s">
        <v>346</v>
      </c>
      <c r="K82" s="196" t="s">
        <v>771</v>
      </c>
      <c r="L82" s="196" t="s">
        <v>772</v>
      </c>
      <c r="M82" s="195" t="s">
        <v>773</v>
      </c>
      <c r="N82" s="196" t="s">
        <v>336</v>
      </c>
      <c r="O82" s="196" t="s">
        <v>774</v>
      </c>
      <c r="P82" s="196" t="s">
        <v>336</v>
      </c>
      <c r="Q82" s="191"/>
    </row>
    <row r="83" spans="1:17" ht="37.5">
      <c r="A83" s="195">
        <v>15</v>
      </c>
      <c r="B83" s="195">
        <v>2</v>
      </c>
      <c r="C83" s="191"/>
      <c r="D83" s="196" t="s">
        <v>775</v>
      </c>
      <c r="E83" s="195">
        <v>3</v>
      </c>
      <c r="F83" s="196" t="s">
        <v>720</v>
      </c>
      <c r="G83" s="196" t="s">
        <v>228</v>
      </c>
      <c r="H83" s="191"/>
      <c r="I83" s="197" t="s">
        <v>776</v>
      </c>
      <c r="J83" s="191"/>
      <c r="K83" s="196" t="s">
        <v>777</v>
      </c>
      <c r="L83" s="196" t="s">
        <v>778</v>
      </c>
      <c r="M83" s="195" t="s">
        <v>779</v>
      </c>
      <c r="N83" s="191"/>
      <c r="O83" s="196" t="s">
        <v>780</v>
      </c>
      <c r="P83" s="196" t="s">
        <v>336</v>
      </c>
      <c r="Q83" s="191"/>
    </row>
    <row r="84" spans="1:17" ht="18.75">
      <c r="A84" s="195">
        <v>16</v>
      </c>
      <c r="B84" s="195">
        <v>2</v>
      </c>
      <c r="C84" s="191"/>
      <c r="D84" s="196" t="s">
        <v>781</v>
      </c>
      <c r="E84" s="195">
        <v>11</v>
      </c>
      <c r="F84" s="196" t="s">
        <v>720</v>
      </c>
      <c r="G84" s="196" t="s">
        <v>228</v>
      </c>
      <c r="H84" s="196">
        <v>56299239</v>
      </c>
      <c r="I84" s="197" t="s">
        <v>399</v>
      </c>
      <c r="J84" s="191"/>
      <c r="K84" s="196" t="s">
        <v>782</v>
      </c>
      <c r="L84" s="196" t="s">
        <v>783</v>
      </c>
      <c r="M84" s="195" t="s">
        <v>784</v>
      </c>
      <c r="N84" s="191"/>
      <c r="O84" s="196" t="s">
        <v>785</v>
      </c>
      <c r="P84" s="191"/>
      <c r="Q84" s="192"/>
    </row>
    <row r="85" spans="1:17" ht="18.75">
      <c r="A85" s="191"/>
      <c r="B85" s="191"/>
      <c r="C85" s="191"/>
      <c r="D85" s="191"/>
      <c r="E85" s="191"/>
      <c r="F85" s="191"/>
      <c r="G85" s="191"/>
      <c r="H85" s="191"/>
      <c r="I85" s="191"/>
      <c r="J85" s="204" t="s">
        <v>615</v>
      </c>
      <c r="K85" s="196" t="s">
        <v>786</v>
      </c>
      <c r="L85" s="196" t="s">
        <v>787</v>
      </c>
      <c r="M85" s="195" t="s">
        <v>788</v>
      </c>
      <c r="N85" s="196" t="s">
        <v>789</v>
      </c>
      <c r="O85" s="198" t="s">
        <v>790</v>
      </c>
      <c r="P85" s="196" t="s">
        <v>336</v>
      </c>
      <c r="Q85" s="192"/>
    </row>
    <row r="86" spans="1:17" ht="26.25" customHeight="1">
      <c r="A86" s="195">
        <v>17</v>
      </c>
      <c r="B86" s="195">
        <v>2</v>
      </c>
      <c r="C86" s="191"/>
      <c r="D86" s="196" t="s">
        <v>791</v>
      </c>
      <c r="E86" s="195">
        <v>5</v>
      </c>
      <c r="F86" s="196" t="s">
        <v>720</v>
      </c>
      <c r="G86" s="196" t="s">
        <v>228</v>
      </c>
      <c r="H86" s="196" t="s">
        <v>336</v>
      </c>
      <c r="I86" s="197" t="s">
        <v>792</v>
      </c>
      <c r="J86" s="199" t="s">
        <v>346</v>
      </c>
      <c r="K86" s="196" t="s">
        <v>793</v>
      </c>
      <c r="L86" s="196" t="s">
        <v>794</v>
      </c>
      <c r="M86" s="195" t="s">
        <v>795</v>
      </c>
      <c r="N86" s="196" t="s">
        <v>336</v>
      </c>
      <c r="O86" s="196" t="s">
        <v>796</v>
      </c>
      <c r="P86" s="196" t="s">
        <v>797</v>
      </c>
      <c r="Q86" s="192"/>
    </row>
    <row r="87" spans="1:17" ht="18.75">
      <c r="A87" s="195">
        <v>18</v>
      </c>
      <c r="B87" s="195">
        <v>1</v>
      </c>
      <c r="C87" s="191"/>
      <c r="D87" s="196" t="s">
        <v>126</v>
      </c>
      <c r="E87" s="195">
        <v>6</v>
      </c>
      <c r="F87" s="196" t="s">
        <v>712</v>
      </c>
      <c r="G87" s="196" t="s">
        <v>228</v>
      </c>
      <c r="H87" s="196">
        <v>56383532</v>
      </c>
      <c r="I87" s="197" t="s">
        <v>798</v>
      </c>
      <c r="J87" s="199" t="s">
        <v>346</v>
      </c>
      <c r="K87" s="196" t="s">
        <v>799</v>
      </c>
      <c r="L87" s="196" t="s">
        <v>601</v>
      </c>
      <c r="M87" s="195" t="s">
        <v>800</v>
      </c>
      <c r="N87" s="196" t="s">
        <v>801</v>
      </c>
      <c r="O87" s="202" t="s">
        <v>802</v>
      </c>
      <c r="P87" s="196" t="s">
        <v>336</v>
      </c>
      <c r="Q87" s="192"/>
    </row>
    <row r="88" spans="1:17" ht="23.25" customHeight="1">
      <c r="A88" s="195">
        <v>19</v>
      </c>
      <c r="B88" s="195">
        <v>2</v>
      </c>
      <c r="C88" s="191"/>
      <c r="D88" s="196" t="s">
        <v>803</v>
      </c>
      <c r="E88" s="195">
        <v>2</v>
      </c>
      <c r="F88" s="196" t="s">
        <v>694</v>
      </c>
      <c r="G88" s="196" t="s">
        <v>228</v>
      </c>
      <c r="H88" s="191"/>
      <c r="I88" s="197" t="s">
        <v>804</v>
      </c>
      <c r="J88" s="191"/>
      <c r="K88" s="196" t="s">
        <v>805</v>
      </c>
      <c r="L88" s="196" t="s">
        <v>806</v>
      </c>
      <c r="M88" s="195" t="s">
        <v>807</v>
      </c>
      <c r="N88" s="196" t="s">
        <v>808</v>
      </c>
      <c r="O88" s="198" t="s">
        <v>809</v>
      </c>
      <c r="P88" s="196" t="s">
        <v>810</v>
      </c>
      <c r="Q88" s="192"/>
    </row>
    <row r="89" spans="1:17" ht="18.7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6"/>
      <c r="M89" s="195" t="s">
        <v>811</v>
      </c>
      <c r="N89" s="191"/>
      <c r="O89" s="191"/>
      <c r="P89" s="191"/>
      <c r="Q89" s="192"/>
    </row>
    <row r="90" spans="1:17" ht="23.25" customHeight="1">
      <c r="A90" s="195">
        <v>20</v>
      </c>
      <c r="B90" s="195">
        <v>1</v>
      </c>
      <c r="C90" s="191"/>
      <c r="D90" s="196" t="s">
        <v>812</v>
      </c>
      <c r="E90" s="195">
        <v>1</v>
      </c>
      <c r="F90" s="196" t="s">
        <v>228</v>
      </c>
      <c r="G90" s="196" t="s">
        <v>228</v>
      </c>
      <c r="H90" s="196">
        <v>56299232</v>
      </c>
      <c r="I90" s="197" t="s">
        <v>813</v>
      </c>
      <c r="J90" s="191"/>
      <c r="K90" s="196" t="s">
        <v>814</v>
      </c>
      <c r="L90" s="196" t="s">
        <v>815</v>
      </c>
      <c r="M90" s="195" t="s">
        <v>816</v>
      </c>
      <c r="N90" s="191"/>
      <c r="O90" s="202" t="s">
        <v>817</v>
      </c>
      <c r="P90" s="196" t="s">
        <v>818</v>
      </c>
      <c r="Q90" s="192"/>
    </row>
    <row r="91" spans="1:17" ht="18.75">
      <c r="A91" s="195">
        <v>21</v>
      </c>
      <c r="B91" s="195">
        <v>2</v>
      </c>
      <c r="C91" s="191"/>
      <c r="D91" s="196" t="s">
        <v>113</v>
      </c>
      <c r="E91" s="195">
        <v>6</v>
      </c>
      <c r="F91" s="196" t="s">
        <v>694</v>
      </c>
      <c r="G91" s="196" t="s">
        <v>228</v>
      </c>
      <c r="H91" s="196">
        <v>56362350</v>
      </c>
      <c r="I91" s="197" t="s">
        <v>819</v>
      </c>
      <c r="J91" s="191"/>
      <c r="K91" s="196" t="s">
        <v>820</v>
      </c>
      <c r="L91" s="196" t="s">
        <v>821</v>
      </c>
      <c r="M91" s="195" t="s">
        <v>822</v>
      </c>
      <c r="N91" s="196" t="s">
        <v>336</v>
      </c>
      <c r="O91" s="196" t="s">
        <v>823</v>
      </c>
      <c r="P91" s="196" t="s">
        <v>824</v>
      </c>
      <c r="Q91" s="192"/>
    </row>
    <row r="92" spans="1:17" ht="18.75">
      <c r="A92" s="191"/>
      <c r="B92" s="191"/>
      <c r="C92" s="193">
        <v>0</v>
      </c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2"/>
    </row>
    <row r="93" spans="1:17" s="115" customFormat="1" ht="18.75">
      <c r="A93" s="294" t="s">
        <v>825</v>
      </c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194"/>
    </row>
    <row r="94" spans="1:17" ht="18.75">
      <c r="A94" s="195">
        <v>1</v>
      </c>
      <c r="B94" s="195">
        <v>1</v>
      </c>
      <c r="C94" s="195">
        <v>1</v>
      </c>
      <c r="D94" s="200" t="s">
        <v>826</v>
      </c>
      <c r="E94" s="201">
        <v>2</v>
      </c>
      <c r="F94" s="200" t="s">
        <v>827</v>
      </c>
      <c r="G94" s="200" t="s">
        <v>226</v>
      </c>
      <c r="H94" s="196">
        <v>56275151</v>
      </c>
      <c r="I94" s="197" t="s">
        <v>828</v>
      </c>
      <c r="J94" s="191"/>
      <c r="K94" s="196" t="s">
        <v>829</v>
      </c>
      <c r="L94" s="196" t="s">
        <v>830</v>
      </c>
      <c r="M94" s="195" t="s">
        <v>831</v>
      </c>
      <c r="N94" s="191"/>
      <c r="O94" s="191"/>
      <c r="P94" s="196" t="s">
        <v>832</v>
      </c>
      <c r="Q94" s="192"/>
    </row>
    <row r="95" spans="1:17" ht="18.75">
      <c r="A95" s="195">
        <v>2</v>
      </c>
      <c r="B95" s="195">
        <v>2</v>
      </c>
      <c r="C95" s="191"/>
      <c r="D95" s="196" t="s">
        <v>74</v>
      </c>
      <c r="E95" s="195">
        <v>4</v>
      </c>
      <c r="F95" s="196" t="s">
        <v>833</v>
      </c>
      <c r="G95" s="196" t="s">
        <v>226</v>
      </c>
      <c r="H95" s="196">
        <v>56884053</v>
      </c>
      <c r="I95" s="197" t="s">
        <v>834</v>
      </c>
      <c r="J95" s="191"/>
      <c r="K95" s="196" t="s">
        <v>835</v>
      </c>
      <c r="L95" s="196" t="s">
        <v>836</v>
      </c>
      <c r="M95" s="195" t="s">
        <v>837</v>
      </c>
      <c r="N95" s="196" t="s">
        <v>336</v>
      </c>
      <c r="O95" s="196" t="s">
        <v>838</v>
      </c>
      <c r="P95" s="196" t="s">
        <v>839</v>
      </c>
      <c r="Q95" s="192"/>
    </row>
    <row r="96" spans="1:17" ht="18.75">
      <c r="A96" s="195">
        <v>3</v>
      </c>
      <c r="B96" s="195">
        <v>2</v>
      </c>
      <c r="C96" s="191"/>
      <c r="D96" s="196" t="s">
        <v>62</v>
      </c>
      <c r="E96" s="195">
        <v>8</v>
      </c>
      <c r="F96" s="196" t="s">
        <v>840</v>
      </c>
      <c r="G96" s="196" t="s">
        <v>226</v>
      </c>
      <c r="H96" s="196">
        <v>913951327</v>
      </c>
      <c r="I96" s="197" t="s">
        <v>841</v>
      </c>
      <c r="J96" s="191"/>
      <c r="K96" s="196" t="s">
        <v>842</v>
      </c>
      <c r="L96" s="196" t="s">
        <v>843</v>
      </c>
      <c r="M96" s="195" t="s">
        <v>844</v>
      </c>
      <c r="N96" s="191"/>
      <c r="O96" s="196" t="s">
        <v>336</v>
      </c>
      <c r="P96" s="196" t="s">
        <v>336</v>
      </c>
      <c r="Q96" s="192"/>
    </row>
    <row r="97" spans="1:17" ht="18.75">
      <c r="A97" s="195">
        <v>4</v>
      </c>
      <c r="B97" s="195">
        <v>2</v>
      </c>
      <c r="C97" s="191"/>
      <c r="D97" s="196" t="s">
        <v>58</v>
      </c>
      <c r="E97" s="195">
        <v>2</v>
      </c>
      <c r="F97" s="196" t="s">
        <v>845</v>
      </c>
      <c r="G97" s="196" t="s">
        <v>226</v>
      </c>
      <c r="H97" s="196">
        <v>892704041</v>
      </c>
      <c r="I97" s="197" t="s">
        <v>846</v>
      </c>
      <c r="J97" s="191"/>
      <c r="K97" s="196" t="s">
        <v>847</v>
      </c>
      <c r="L97" s="196" t="s">
        <v>848</v>
      </c>
      <c r="M97" s="195" t="s">
        <v>849</v>
      </c>
      <c r="N97" s="196" t="s">
        <v>850</v>
      </c>
      <c r="O97" s="196" t="s">
        <v>851</v>
      </c>
      <c r="P97" s="196" t="s">
        <v>852</v>
      </c>
      <c r="Q97" s="192"/>
    </row>
    <row r="98" spans="1:17" ht="18.75">
      <c r="A98" s="195">
        <v>5</v>
      </c>
      <c r="B98" s="195">
        <v>2</v>
      </c>
      <c r="C98" s="195">
        <v>1</v>
      </c>
      <c r="D98" s="200" t="s">
        <v>61</v>
      </c>
      <c r="E98" s="201">
        <v>5</v>
      </c>
      <c r="F98" s="200" t="s">
        <v>840</v>
      </c>
      <c r="G98" s="200" t="s">
        <v>226</v>
      </c>
      <c r="H98" s="196">
        <v>56297222</v>
      </c>
      <c r="I98" s="197" t="s">
        <v>853</v>
      </c>
      <c r="J98" s="191"/>
      <c r="K98" s="196" t="s">
        <v>854</v>
      </c>
      <c r="L98" s="196" t="s">
        <v>855</v>
      </c>
      <c r="M98" s="195" t="s">
        <v>856</v>
      </c>
      <c r="N98" s="196" t="s">
        <v>857</v>
      </c>
      <c r="O98" s="202" t="s">
        <v>858</v>
      </c>
      <c r="P98" s="196" t="s">
        <v>336</v>
      </c>
      <c r="Q98" s="192"/>
    </row>
    <row r="99" spans="1:17" ht="18.75">
      <c r="A99" s="195">
        <v>6</v>
      </c>
      <c r="B99" s="195">
        <v>1</v>
      </c>
      <c r="C99" s="191"/>
      <c r="D99" s="196" t="s">
        <v>68</v>
      </c>
      <c r="E99" s="195">
        <v>5</v>
      </c>
      <c r="F99" s="196" t="s">
        <v>859</v>
      </c>
      <c r="G99" s="196" t="s">
        <v>226</v>
      </c>
      <c r="H99" s="196">
        <v>56390131</v>
      </c>
      <c r="I99" s="197" t="s">
        <v>860</v>
      </c>
      <c r="J99" s="191"/>
      <c r="K99" s="196" t="s">
        <v>861</v>
      </c>
      <c r="L99" s="196" t="s">
        <v>862</v>
      </c>
      <c r="M99" s="195" t="s">
        <v>863</v>
      </c>
      <c r="N99" s="191"/>
      <c r="O99" s="196" t="s">
        <v>864</v>
      </c>
      <c r="P99" s="196" t="s">
        <v>865</v>
      </c>
      <c r="Q99" s="192"/>
    </row>
    <row r="100" spans="1:17" ht="18.75">
      <c r="A100" s="195">
        <v>7</v>
      </c>
      <c r="B100" s="195">
        <v>2</v>
      </c>
      <c r="C100" s="191"/>
      <c r="D100" s="196" t="s">
        <v>60</v>
      </c>
      <c r="E100" s="195">
        <v>4</v>
      </c>
      <c r="F100" s="196" t="s">
        <v>840</v>
      </c>
      <c r="G100" s="196" t="s">
        <v>226</v>
      </c>
      <c r="H100" s="196">
        <v>56297101</v>
      </c>
      <c r="I100" s="197" t="s">
        <v>866</v>
      </c>
      <c r="J100" s="191"/>
      <c r="K100" s="196" t="s">
        <v>867</v>
      </c>
      <c r="L100" s="196" t="s">
        <v>868</v>
      </c>
      <c r="M100" s="195" t="s">
        <v>869</v>
      </c>
      <c r="N100" s="196">
        <v>806852564</v>
      </c>
      <c r="O100" s="196" t="s">
        <v>870</v>
      </c>
      <c r="P100" s="206"/>
      <c r="Q100" s="192"/>
    </row>
    <row r="101" spans="1:17" ht="18.75">
      <c r="A101" s="207"/>
      <c r="B101" s="208">
        <v>1</v>
      </c>
      <c r="C101" s="207"/>
      <c r="D101" s="209" t="s">
        <v>871</v>
      </c>
      <c r="E101" s="208">
        <v>1</v>
      </c>
      <c r="F101" s="209" t="s">
        <v>859</v>
      </c>
      <c r="G101" s="207"/>
      <c r="H101" s="209" t="s">
        <v>872</v>
      </c>
      <c r="I101" s="207"/>
      <c r="J101" s="207"/>
      <c r="K101" s="207"/>
      <c r="L101" s="207"/>
      <c r="M101" s="207"/>
      <c r="N101" s="207"/>
      <c r="O101" s="207"/>
      <c r="P101" s="207"/>
      <c r="Q101" s="192"/>
    </row>
    <row r="102" spans="1:17" ht="18.75">
      <c r="A102" s="195">
        <v>8</v>
      </c>
      <c r="B102" s="195">
        <v>1</v>
      </c>
      <c r="C102" s="191"/>
      <c r="D102" s="196" t="s">
        <v>66</v>
      </c>
      <c r="E102" s="195">
        <v>7</v>
      </c>
      <c r="F102" s="196" t="s">
        <v>873</v>
      </c>
      <c r="G102" s="196" t="s">
        <v>226</v>
      </c>
      <c r="H102" s="196">
        <v>895669946</v>
      </c>
      <c r="I102" s="197" t="s">
        <v>874</v>
      </c>
      <c r="J102" s="191"/>
      <c r="K102" s="196" t="s">
        <v>875</v>
      </c>
      <c r="L102" s="196" t="s">
        <v>292</v>
      </c>
      <c r="M102" s="195" t="s">
        <v>876</v>
      </c>
      <c r="N102" s="196">
        <v>895669946</v>
      </c>
      <c r="O102" s="196" t="s">
        <v>877</v>
      </c>
      <c r="P102" s="196" t="s">
        <v>878</v>
      </c>
      <c r="Q102" s="192"/>
    </row>
    <row r="103" spans="1:17" ht="18.75">
      <c r="A103" s="195">
        <v>9</v>
      </c>
      <c r="B103" s="195">
        <v>2</v>
      </c>
      <c r="C103" s="195">
        <v>1</v>
      </c>
      <c r="D103" s="200" t="s">
        <v>75</v>
      </c>
      <c r="E103" s="201">
        <v>2</v>
      </c>
      <c r="F103" s="200" t="s">
        <v>879</v>
      </c>
      <c r="G103" s="200" t="s">
        <v>226</v>
      </c>
      <c r="H103" s="196">
        <v>56297200</v>
      </c>
      <c r="I103" s="197" t="s">
        <v>880</v>
      </c>
      <c r="J103" s="191"/>
      <c r="K103" s="196" t="s">
        <v>881</v>
      </c>
      <c r="L103" s="196" t="s">
        <v>882</v>
      </c>
      <c r="M103" s="195" t="s">
        <v>883</v>
      </c>
      <c r="N103" s="196">
        <v>882957832</v>
      </c>
      <c r="O103" s="196" t="s">
        <v>884</v>
      </c>
      <c r="P103" s="196" t="s">
        <v>885</v>
      </c>
      <c r="Q103" s="192"/>
    </row>
    <row r="104" spans="1:17" ht="18.75">
      <c r="A104" s="195">
        <v>10</v>
      </c>
      <c r="B104" s="195">
        <v>1</v>
      </c>
      <c r="C104" s="191"/>
      <c r="D104" s="196" t="s">
        <v>72</v>
      </c>
      <c r="E104" s="195">
        <v>6</v>
      </c>
      <c r="F104" s="196" t="s">
        <v>827</v>
      </c>
      <c r="G104" s="196" t="s">
        <v>226</v>
      </c>
      <c r="H104" s="196" t="s">
        <v>336</v>
      </c>
      <c r="I104" s="197" t="s">
        <v>886</v>
      </c>
      <c r="J104" s="191"/>
      <c r="K104" s="196" t="s">
        <v>887</v>
      </c>
      <c r="L104" s="196" t="s">
        <v>888</v>
      </c>
      <c r="M104" s="195" t="s">
        <v>889</v>
      </c>
      <c r="N104" s="196" t="s">
        <v>890</v>
      </c>
      <c r="O104" s="196" t="s">
        <v>891</v>
      </c>
      <c r="P104" s="196" t="s">
        <v>892</v>
      </c>
      <c r="Q104" s="192"/>
    </row>
    <row r="105" spans="1:17" ht="18.75">
      <c r="A105" s="195">
        <v>11</v>
      </c>
      <c r="B105" s="195">
        <v>1</v>
      </c>
      <c r="C105" s="191"/>
      <c r="D105" s="196" t="s">
        <v>67</v>
      </c>
      <c r="E105" s="195">
        <v>6</v>
      </c>
      <c r="F105" s="196" t="s">
        <v>873</v>
      </c>
      <c r="G105" s="196" t="s">
        <v>226</v>
      </c>
      <c r="H105" s="196" t="s">
        <v>336</v>
      </c>
      <c r="I105" s="197" t="s">
        <v>893</v>
      </c>
      <c r="J105" s="199" t="s">
        <v>346</v>
      </c>
      <c r="K105" s="196" t="s">
        <v>894</v>
      </c>
      <c r="L105" s="196" t="s">
        <v>895</v>
      </c>
      <c r="M105" s="195" t="s">
        <v>896</v>
      </c>
      <c r="N105" s="196" t="s">
        <v>897</v>
      </c>
      <c r="O105" s="202" t="s">
        <v>898</v>
      </c>
      <c r="P105" s="191"/>
      <c r="Q105" s="191"/>
    </row>
    <row r="106" spans="1:17" ht="18.75">
      <c r="A106" s="195">
        <v>12</v>
      </c>
      <c r="B106" s="195">
        <v>1</v>
      </c>
      <c r="C106" s="195">
        <v>1</v>
      </c>
      <c r="D106" s="200" t="s">
        <v>899</v>
      </c>
      <c r="E106" s="201">
        <v>1</v>
      </c>
      <c r="F106" s="200" t="s">
        <v>873</v>
      </c>
      <c r="G106" s="200" t="s">
        <v>226</v>
      </c>
      <c r="H106" s="196" t="s">
        <v>900</v>
      </c>
      <c r="I106" s="197" t="s">
        <v>901</v>
      </c>
      <c r="J106" s="191"/>
      <c r="K106" s="196" t="s">
        <v>902</v>
      </c>
      <c r="L106" s="196" t="s">
        <v>903</v>
      </c>
      <c r="M106" s="195" t="s">
        <v>398</v>
      </c>
      <c r="N106" s="191"/>
      <c r="O106" s="191"/>
      <c r="P106" s="191"/>
      <c r="Q106" s="191"/>
    </row>
    <row r="107" spans="1:17" ht="18.75">
      <c r="A107" s="195">
        <v>13</v>
      </c>
      <c r="B107" s="195">
        <v>2</v>
      </c>
      <c r="C107" s="195">
        <v>1</v>
      </c>
      <c r="D107" s="200" t="s">
        <v>57</v>
      </c>
      <c r="E107" s="201">
        <v>1</v>
      </c>
      <c r="F107" s="200" t="s">
        <v>845</v>
      </c>
      <c r="G107" s="200" t="s">
        <v>226</v>
      </c>
      <c r="H107" s="196">
        <v>56735550</v>
      </c>
      <c r="I107" s="197" t="s">
        <v>904</v>
      </c>
      <c r="J107" s="191"/>
      <c r="K107" s="196" t="s">
        <v>905</v>
      </c>
      <c r="L107" s="196" t="s">
        <v>906</v>
      </c>
      <c r="M107" s="195" t="s">
        <v>907</v>
      </c>
      <c r="N107" s="196" t="s">
        <v>908</v>
      </c>
      <c r="O107" s="198" t="s">
        <v>909</v>
      </c>
      <c r="P107" s="196" t="s">
        <v>910</v>
      </c>
      <c r="Q107" s="192"/>
    </row>
    <row r="108" spans="1:17" ht="18.75">
      <c r="A108" s="195">
        <v>14</v>
      </c>
      <c r="B108" s="195">
        <v>2</v>
      </c>
      <c r="C108" s="191"/>
      <c r="D108" s="196" t="s">
        <v>63</v>
      </c>
      <c r="E108" s="195">
        <v>1</v>
      </c>
      <c r="F108" s="196" t="s">
        <v>840</v>
      </c>
      <c r="G108" s="196" t="s">
        <v>226</v>
      </c>
      <c r="H108" s="196" t="s">
        <v>911</v>
      </c>
      <c r="I108" s="197" t="s">
        <v>912</v>
      </c>
      <c r="J108" s="191"/>
      <c r="K108" s="196" t="s">
        <v>913</v>
      </c>
      <c r="L108" s="196" t="s">
        <v>914</v>
      </c>
      <c r="M108" s="195" t="s">
        <v>915</v>
      </c>
      <c r="N108" s="196" t="s">
        <v>336</v>
      </c>
      <c r="O108" s="196" t="s">
        <v>916</v>
      </c>
      <c r="P108" s="196" t="s">
        <v>917</v>
      </c>
      <c r="Q108" s="192"/>
    </row>
    <row r="109" spans="1:17" ht="18.75">
      <c r="A109" s="195">
        <v>15</v>
      </c>
      <c r="B109" s="195">
        <v>1</v>
      </c>
      <c r="C109" s="191"/>
      <c r="D109" s="196" t="s">
        <v>69</v>
      </c>
      <c r="E109" s="195">
        <v>3</v>
      </c>
      <c r="F109" s="196" t="s">
        <v>859</v>
      </c>
      <c r="G109" s="196" t="s">
        <v>226</v>
      </c>
      <c r="H109" s="196">
        <v>56390179</v>
      </c>
      <c r="I109" s="197" t="s">
        <v>542</v>
      </c>
      <c r="J109" s="191"/>
      <c r="K109" s="196" t="s">
        <v>918</v>
      </c>
      <c r="L109" s="196" t="s">
        <v>919</v>
      </c>
      <c r="M109" s="195" t="s">
        <v>920</v>
      </c>
      <c r="N109" s="191"/>
      <c r="O109" s="196" t="s">
        <v>921</v>
      </c>
      <c r="P109" s="191"/>
      <c r="Q109" s="192"/>
    </row>
    <row r="110" spans="1:17" ht="18.75">
      <c r="A110" s="195">
        <v>16</v>
      </c>
      <c r="B110" s="195">
        <v>1</v>
      </c>
      <c r="C110" s="191"/>
      <c r="D110" s="196" t="s">
        <v>65</v>
      </c>
      <c r="E110" s="195">
        <v>3</v>
      </c>
      <c r="F110" s="196" t="s">
        <v>873</v>
      </c>
      <c r="G110" s="196" t="s">
        <v>226</v>
      </c>
      <c r="H110" s="191"/>
      <c r="I110" s="197" t="s">
        <v>893</v>
      </c>
      <c r="J110" s="191"/>
      <c r="K110" s="196" t="s">
        <v>922</v>
      </c>
      <c r="L110" s="196" t="s">
        <v>923</v>
      </c>
      <c r="M110" s="195" t="s">
        <v>924</v>
      </c>
      <c r="N110" s="191"/>
      <c r="O110" s="191"/>
      <c r="P110" s="191"/>
      <c r="Q110" s="192"/>
    </row>
    <row r="111" spans="1:17" ht="18.75">
      <c r="A111" s="195">
        <v>17</v>
      </c>
      <c r="B111" s="195">
        <v>2</v>
      </c>
      <c r="C111" s="195">
        <v>1</v>
      </c>
      <c r="D111" s="200" t="s">
        <v>73</v>
      </c>
      <c r="E111" s="201">
        <v>2</v>
      </c>
      <c r="F111" s="200" t="s">
        <v>833</v>
      </c>
      <c r="G111" s="200" t="s">
        <v>226</v>
      </c>
      <c r="H111" s="191"/>
      <c r="I111" s="197" t="s">
        <v>925</v>
      </c>
      <c r="J111" s="191"/>
      <c r="K111" s="196" t="s">
        <v>926</v>
      </c>
      <c r="L111" s="196" t="s">
        <v>927</v>
      </c>
      <c r="M111" s="195" t="s">
        <v>928</v>
      </c>
      <c r="N111" s="196" t="s">
        <v>336</v>
      </c>
      <c r="O111" s="196" t="s">
        <v>929</v>
      </c>
      <c r="P111" s="196" t="s">
        <v>336</v>
      </c>
      <c r="Q111" s="192"/>
    </row>
    <row r="112" spans="1:17" ht="18.75">
      <c r="A112" s="195">
        <v>18</v>
      </c>
      <c r="B112" s="195">
        <v>2</v>
      </c>
      <c r="C112" s="195">
        <v>1</v>
      </c>
      <c r="D112" s="200" t="s">
        <v>59</v>
      </c>
      <c r="E112" s="201">
        <v>6</v>
      </c>
      <c r="F112" s="200" t="s">
        <v>930</v>
      </c>
      <c r="G112" s="200" t="s">
        <v>226</v>
      </c>
      <c r="H112" s="191"/>
      <c r="I112" s="197" t="s">
        <v>931</v>
      </c>
      <c r="J112" s="191"/>
      <c r="K112" s="196" t="s">
        <v>932</v>
      </c>
      <c r="L112" s="196" t="s">
        <v>933</v>
      </c>
      <c r="M112" s="195" t="s">
        <v>934</v>
      </c>
      <c r="N112" s="191"/>
      <c r="O112" s="198" t="s">
        <v>935</v>
      </c>
      <c r="P112" s="191"/>
      <c r="Q112" s="192"/>
    </row>
    <row r="113" spans="1:17" ht="18.75">
      <c r="A113" s="195">
        <v>19</v>
      </c>
      <c r="B113" s="195">
        <v>1</v>
      </c>
      <c r="C113" s="191"/>
      <c r="D113" s="196" t="s">
        <v>70</v>
      </c>
      <c r="E113" s="195">
        <v>7</v>
      </c>
      <c r="F113" s="196" t="s">
        <v>827</v>
      </c>
      <c r="G113" s="196" t="s">
        <v>226</v>
      </c>
      <c r="H113" s="191"/>
      <c r="I113" s="197" t="s">
        <v>936</v>
      </c>
      <c r="J113" s="191"/>
      <c r="K113" s="196" t="s">
        <v>937</v>
      </c>
      <c r="L113" s="196" t="s">
        <v>938</v>
      </c>
      <c r="M113" s="195" t="s">
        <v>939</v>
      </c>
      <c r="N113" s="191"/>
      <c r="O113" s="196" t="s">
        <v>940</v>
      </c>
      <c r="P113" s="196" t="s">
        <v>941</v>
      </c>
      <c r="Q113" s="192"/>
    </row>
    <row r="114" spans="1:17" ht="18.75">
      <c r="A114" s="195">
        <v>20</v>
      </c>
      <c r="B114" s="195">
        <v>1</v>
      </c>
      <c r="C114" s="195">
        <v>1</v>
      </c>
      <c r="D114" s="200" t="s">
        <v>942</v>
      </c>
      <c r="E114" s="201">
        <v>4</v>
      </c>
      <c r="F114" s="200" t="s">
        <v>226</v>
      </c>
      <c r="G114" s="200" t="s">
        <v>226</v>
      </c>
      <c r="H114" s="196">
        <v>56291241</v>
      </c>
      <c r="I114" s="197" t="s">
        <v>943</v>
      </c>
      <c r="J114" s="191"/>
      <c r="K114" s="196" t="s">
        <v>944</v>
      </c>
      <c r="L114" s="196" t="s">
        <v>945</v>
      </c>
      <c r="M114" s="195" t="s">
        <v>946</v>
      </c>
      <c r="N114" s="191"/>
      <c r="O114" s="198" t="s">
        <v>947</v>
      </c>
      <c r="P114" s="196" t="s">
        <v>948</v>
      </c>
      <c r="Q114" s="192"/>
    </row>
    <row r="115" spans="1:17" ht="18.75">
      <c r="A115" s="191"/>
      <c r="B115" s="191"/>
      <c r="C115" s="191"/>
      <c r="D115" s="191"/>
      <c r="E115" s="191"/>
      <c r="F115" s="191"/>
      <c r="G115" s="191"/>
      <c r="H115" s="191"/>
      <c r="I115" s="191"/>
      <c r="J115" s="204" t="s">
        <v>615</v>
      </c>
      <c r="K115" s="196" t="s">
        <v>949</v>
      </c>
      <c r="L115" s="196" t="s">
        <v>950</v>
      </c>
      <c r="M115" s="195" t="s">
        <v>951</v>
      </c>
      <c r="N115" s="195">
        <v>862175856</v>
      </c>
      <c r="O115" s="196" t="s">
        <v>952</v>
      </c>
      <c r="P115" s="196" t="s">
        <v>953</v>
      </c>
      <c r="Q115" s="192"/>
    </row>
    <row r="116" spans="1:17" s="115" customFormat="1" ht="18.75">
      <c r="A116" s="294" t="s">
        <v>954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194"/>
    </row>
    <row r="117" spans="1:17" ht="18.75">
      <c r="A117" s="195">
        <v>1</v>
      </c>
      <c r="B117" s="195">
        <v>2</v>
      </c>
      <c r="C117" s="195">
        <v>1</v>
      </c>
      <c r="D117" s="200" t="s">
        <v>955</v>
      </c>
      <c r="E117" s="201">
        <v>4</v>
      </c>
      <c r="F117" s="200" t="s">
        <v>956</v>
      </c>
      <c r="G117" s="200" t="s">
        <v>227</v>
      </c>
      <c r="H117" s="196" t="s">
        <v>336</v>
      </c>
      <c r="I117" s="197" t="s">
        <v>957</v>
      </c>
      <c r="J117" s="191"/>
      <c r="K117" s="196" t="s">
        <v>958</v>
      </c>
      <c r="L117" s="196" t="s">
        <v>959</v>
      </c>
      <c r="M117" s="195" t="s">
        <v>960</v>
      </c>
      <c r="N117" s="191"/>
      <c r="O117" s="196" t="s">
        <v>961</v>
      </c>
      <c r="P117" s="196" t="s">
        <v>962</v>
      </c>
      <c r="Q117" s="192"/>
    </row>
    <row r="118" spans="1:17" ht="18.75">
      <c r="A118" s="195">
        <v>2</v>
      </c>
      <c r="B118" s="195">
        <v>1</v>
      </c>
      <c r="C118" s="191"/>
      <c r="D118" s="196" t="s">
        <v>84</v>
      </c>
      <c r="E118" s="195">
        <v>12</v>
      </c>
      <c r="F118" s="196" t="s">
        <v>963</v>
      </c>
      <c r="G118" s="196" t="s">
        <v>227</v>
      </c>
      <c r="H118" s="196">
        <v>56390001</v>
      </c>
      <c r="I118" s="197" t="s">
        <v>964</v>
      </c>
      <c r="J118" s="199" t="s">
        <v>346</v>
      </c>
      <c r="K118" s="196" t="s">
        <v>965</v>
      </c>
      <c r="L118" s="196" t="s">
        <v>966</v>
      </c>
      <c r="M118" s="195" t="s">
        <v>967</v>
      </c>
      <c r="N118" s="191"/>
      <c r="O118" s="191"/>
      <c r="P118" s="191"/>
      <c r="Q118" s="192"/>
    </row>
    <row r="119" spans="1:17" ht="18.75">
      <c r="A119" s="195">
        <v>3</v>
      </c>
      <c r="B119" s="195">
        <v>4</v>
      </c>
      <c r="C119" s="191"/>
      <c r="D119" s="196" t="s">
        <v>110</v>
      </c>
      <c r="E119" s="195">
        <v>2</v>
      </c>
      <c r="F119" s="196" t="s">
        <v>968</v>
      </c>
      <c r="G119" s="196" t="s">
        <v>227</v>
      </c>
      <c r="H119" s="191"/>
      <c r="I119" s="197" t="s">
        <v>969</v>
      </c>
      <c r="J119" s="199" t="s">
        <v>346</v>
      </c>
      <c r="K119" s="196" t="s">
        <v>970</v>
      </c>
      <c r="L119" s="196" t="s">
        <v>971</v>
      </c>
      <c r="M119" s="195" t="s">
        <v>972</v>
      </c>
      <c r="N119" s="196">
        <v>93156568</v>
      </c>
      <c r="O119" s="196" t="s">
        <v>973</v>
      </c>
      <c r="P119" s="196" t="s">
        <v>974</v>
      </c>
      <c r="Q119" s="192"/>
    </row>
    <row r="120" spans="1:17" ht="18.75">
      <c r="A120" s="195">
        <v>4</v>
      </c>
      <c r="B120" s="195">
        <v>2</v>
      </c>
      <c r="C120" s="191"/>
      <c r="D120" s="196" t="s">
        <v>975</v>
      </c>
      <c r="E120" s="195">
        <v>8</v>
      </c>
      <c r="F120" s="196" t="s">
        <v>976</v>
      </c>
      <c r="G120" s="196" t="s">
        <v>227</v>
      </c>
      <c r="H120" s="196">
        <v>56203201</v>
      </c>
      <c r="I120" s="197" t="s">
        <v>977</v>
      </c>
      <c r="J120" s="191"/>
      <c r="K120" s="196" t="s">
        <v>978</v>
      </c>
      <c r="L120" s="196" t="s">
        <v>979</v>
      </c>
      <c r="M120" s="195" t="s">
        <v>980</v>
      </c>
      <c r="N120" s="196" t="s">
        <v>981</v>
      </c>
      <c r="O120" s="196" t="s">
        <v>982</v>
      </c>
      <c r="P120" s="196" t="s">
        <v>983</v>
      </c>
      <c r="Q120" s="192"/>
    </row>
    <row r="121" spans="1:17" ht="18.75">
      <c r="A121" s="195">
        <v>5</v>
      </c>
      <c r="B121" s="195">
        <v>3</v>
      </c>
      <c r="C121" s="191"/>
      <c r="D121" s="196" t="s">
        <v>91</v>
      </c>
      <c r="E121" s="195">
        <v>5</v>
      </c>
      <c r="F121" s="196" t="s">
        <v>984</v>
      </c>
      <c r="G121" s="196" t="s">
        <v>227</v>
      </c>
      <c r="H121" s="191"/>
      <c r="I121" s="197" t="s">
        <v>985</v>
      </c>
      <c r="J121" s="191"/>
      <c r="K121" s="196" t="s">
        <v>986</v>
      </c>
      <c r="L121" s="196" t="s">
        <v>428</v>
      </c>
      <c r="M121" s="195" t="s">
        <v>987</v>
      </c>
      <c r="N121" s="196" t="s">
        <v>988</v>
      </c>
      <c r="O121" s="198" t="s">
        <v>989</v>
      </c>
      <c r="P121" s="196" t="s">
        <v>990</v>
      </c>
      <c r="Q121" s="192"/>
    </row>
    <row r="122" spans="1:17" ht="18.75">
      <c r="A122" s="195">
        <v>6</v>
      </c>
      <c r="B122" s="195">
        <v>2</v>
      </c>
      <c r="C122" s="191"/>
      <c r="D122" s="196" t="s">
        <v>991</v>
      </c>
      <c r="E122" s="195">
        <v>1</v>
      </c>
      <c r="F122" s="196" t="s">
        <v>976</v>
      </c>
      <c r="G122" s="196" t="s">
        <v>227</v>
      </c>
      <c r="H122" s="196" t="s">
        <v>336</v>
      </c>
      <c r="I122" s="197" t="s">
        <v>992</v>
      </c>
      <c r="J122" s="191"/>
      <c r="K122" s="196" t="s">
        <v>993</v>
      </c>
      <c r="L122" s="196" t="s">
        <v>994</v>
      </c>
      <c r="M122" s="195" t="s">
        <v>995</v>
      </c>
      <c r="N122" s="196">
        <v>800297987</v>
      </c>
      <c r="O122" s="196" t="s">
        <v>996</v>
      </c>
      <c r="P122" s="196" t="s">
        <v>997</v>
      </c>
      <c r="Q122" s="192"/>
    </row>
    <row r="123" spans="1:17" ht="18.75">
      <c r="A123" s="195">
        <v>7</v>
      </c>
      <c r="B123" s="195">
        <v>1</v>
      </c>
      <c r="C123" s="191"/>
      <c r="D123" s="196" t="s">
        <v>998</v>
      </c>
      <c r="E123" s="195">
        <v>1</v>
      </c>
      <c r="F123" s="196" t="s">
        <v>999</v>
      </c>
      <c r="G123" s="196" t="s">
        <v>227</v>
      </c>
      <c r="H123" s="191"/>
      <c r="I123" s="197" t="s">
        <v>1000</v>
      </c>
      <c r="J123" s="199" t="s">
        <v>346</v>
      </c>
      <c r="K123" s="196" t="s">
        <v>1001</v>
      </c>
      <c r="L123" s="196" t="s">
        <v>1002</v>
      </c>
      <c r="M123" s="195" t="s">
        <v>1003</v>
      </c>
      <c r="N123" s="196" t="s">
        <v>1004</v>
      </c>
      <c r="O123" s="196" t="s">
        <v>1005</v>
      </c>
      <c r="P123" s="196" t="s">
        <v>1006</v>
      </c>
      <c r="Q123" s="192"/>
    </row>
    <row r="124" spans="1:17" ht="18.75">
      <c r="A124" s="195">
        <v>8</v>
      </c>
      <c r="B124" s="195">
        <v>3</v>
      </c>
      <c r="C124" s="191"/>
      <c r="D124" s="196" t="s">
        <v>93</v>
      </c>
      <c r="E124" s="195">
        <v>7</v>
      </c>
      <c r="F124" s="196" t="s">
        <v>984</v>
      </c>
      <c r="G124" s="196" t="s">
        <v>227</v>
      </c>
      <c r="H124" s="196">
        <v>56217914</v>
      </c>
      <c r="I124" s="197" t="s">
        <v>1007</v>
      </c>
      <c r="J124" s="191"/>
      <c r="K124" s="196" t="s">
        <v>1008</v>
      </c>
      <c r="L124" s="196" t="s">
        <v>1009</v>
      </c>
      <c r="M124" s="195" t="s">
        <v>1010</v>
      </c>
      <c r="N124" s="196" t="s">
        <v>336</v>
      </c>
      <c r="O124" s="191"/>
      <c r="P124" s="196" t="s">
        <v>1011</v>
      </c>
      <c r="Q124" s="192"/>
    </row>
    <row r="125" spans="1:17" ht="18.75">
      <c r="A125" s="195">
        <v>9</v>
      </c>
      <c r="B125" s="195">
        <v>2</v>
      </c>
      <c r="C125" s="195">
        <v>1</v>
      </c>
      <c r="D125" s="200" t="s">
        <v>79</v>
      </c>
      <c r="E125" s="201">
        <v>4</v>
      </c>
      <c r="F125" s="200" t="s">
        <v>976</v>
      </c>
      <c r="G125" s="200" t="s">
        <v>227</v>
      </c>
      <c r="H125" s="196" t="s">
        <v>1012</v>
      </c>
      <c r="I125" s="197" t="s">
        <v>1013</v>
      </c>
      <c r="J125" s="191"/>
      <c r="K125" s="196" t="s">
        <v>1014</v>
      </c>
      <c r="L125" s="196" t="s">
        <v>1015</v>
      </c>
      <c r="M125" s="195" t="s">
        <v>1016</v>
      </c>
      <c r="N125" s="191"/>
      <c r="O125" s="196" t="s">
        <v>1017</v>
      </c>
      <c r="P125" s="196" t="s">
        <v>1018</v>
      </c>
      <c r="Q125" s="192"/>
    </row>
    <row r="126" spans="1:17" ht="18.75">
      <c r="A126" s="195">
        <v>10</v>
      </c>
      <c r="B126" s="195">
        <v>2</v>
      </c>
      <c r="C126" s="191"/>
      <c r="D126" s="196" t="s">
        <v>1019</v>
      </c>
      <c r="E126" s="195">
        <v>10</v>
      </c>
      <c r="F126" s="196" t="s">
        <v>1020</v>
      </c>
      <c r="G126" s="196" t="s">
        <v>227</v>
      </c>
      <c r="H126" s="191"/>
      <c r="I126" s="197" t="s">
        <v>1021</v>
      </c>
      <c r="J126" s="199" t="s">
        <v>1022</v>
      </c>
      <c r="K126" s="196" t="s">
        <v>1023</v>
      </c>
      <c r="L126" s="196" t="s">
        <v>1024</v>
      </c>
      <c r="M126" s="195" t="s">
        <v>1025</v>
      </c>
      <c r="N126" s="196" t="s">
        <v>1026</v>
      </c>
      <c r="O126" s="196" t="s">
        <v>1027</v>
      </c>
      <c r="P126" s="196" t="s">
        <v>1028</v>
      </c>
      <c r="Q126" s="192"/>
    </row>
    <row r="127" spans="1:17" ht="18.75">
      <c r="A127" s="195">
        <v>11</v>
      </c>
      <c r="B127" s="195">
        <v>3</v>
      </c>
      <c r="C127" s="191"/>
      <c r="D127" s="196" t="s">
        <v>95</v>
      </c>
      <c r="E127" s="195">
        <v>1</v>
      </c>
      <c r="F127" s="196" t="s">
        <v>1020</v>
      </c>
      <c r="G127" s="196" t="s">
        <v>227</v>
      </c>
      <c r="H127" s="196">
        <v>56390132</v>
      </c>
      <c r="I127" s="197" t="s">
        <v>1029</v>
      </c>
      <c r="J127" s="191"/>
      <c r="K127" s="196" t="s">
        <v>1030</v>
      </c>
      <c r="L127" s="196" t="s">
        <v>1031</v>
      </c>
      <c r="M127" s="195" t="s">
        <v>1032</v>
      </c>
      <c r="N127" s="191"/>
      <c r="O127" s="198" t="s">
        <v>1033</v>
      </c>
      <c r="P127" s="196" t="s">
        <v>1034</v>
      </c>
      <c r="Q127" s="192"/>
    </row>
    <row r="128" spans="1:17" ht="18.7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5" t="s">
        <v>1035</v>
      </c>
      <c r="N128" s="191"/>
      <c r="O128" s="191"/>
      <c r="P128" s="191"/>
      <c r="Q128" s="192"/>
    </row>
    <row r="129" spans="1:17" ht="18.75">
      <c r="A129" s="195">
        <v>12</v>
      </c>
      <c r="B129" s="195">
        <v>3</v>
      </c>
      <c r="C129" s="191"/>
      <c r="D129" s="196" t="s">
        <v>1036</v>
      </c>
      <c r="E129" s="195">
        <v>1</v>
      </c>
      <c r="F129" s="196" t="s">
        <v>984</v>
      </c>
      <c r="G129" s="196" t="s">
        <v>227</v>
      </c>
      <c r="H129" s="196" t="s">
        <v>336</v>
      </c>
      <c r="I129" s="197" t="s">
        <v>1037</v>
      </c>
      <c r="J129" s="199" t="s">
        <v>346</v>
      </c>
      <c r="K129" s="196" t="s">
        <v>755</v>
      </c>
      <c r="L129" s="196" t="s">
        <v>1038</v>
      </c>
      <c r="M129" s="195" t="s">
        <v>1039</v>
      </c>
      <c r="N129" s="191"/>
      <c r="O129" s="196" t="s">
        <v>1040</v>
      </c>
      <c r="P129" s="191"/>
      <c r="Q129" s="192"/>
    </row>
    <row r="130" spans="1:17" ht="18.75">
      <c r="A130" s="195">
        <v>13</v>
      </c>
      <c r="B130" s="195">
        <v>4</v>
      </c>
      <c r="C130" s="195">
        <v>1</v>
      </c>
      <c r="D130" s="200" t="s">
        <v>101</v>
      </c>
      <c r="E130" s="201">
        <v>4</v>
      </c>
      <c r="F130" s="200" t="s">
        <v>1041</v>
      </c>
      <c r="G130" s="200" t="s">
        <v>227</v>
      </c>
      <c r="H130" s="196">
        <v>899075553</v>
      </c>
      <c r="I130" s="197" t="s">
        <v>1042</v>
      </c>
      <c r="J130" s="191"/>
      <c r="K130" s="196" t="s">
        <v>1043</v>
      </c>
      <c r="L130" s="196" t="s">
        <v>959</v>
      </c>
      <c r="M130" s="195" t="s">
        <v>1044</v>
      </c>
      <c r="N130" s="196" t="s">
        <v>1045</v>
      </c>
      <c r="O130" s="196" t="s">
        <v>1046</v>
      </c>
      <c r="P130" s="196" t="s">
        <v>336</v>
      </c>
      <c r="Q130" s="192"/>
    </row>
    <row r="131" spans="1:17" ht="18.75">
      <c r="A131" s="195">
        <v>14</v>
      </c>
      <c r="B131" s="195">
        <v>3</v>
      </c>
      <c r="C131" s="195">
        <v>1</v>
      </c>
      <c r="D131" s="200" t="s">
        <v>1047</v>
      </c>
      <c r="E131" s="201">
        <v>11</v>
      </c>
      <c r="F131" s="200" t="s">
        <v>1020</v>
      </c>
      <c r="G131" s="200" t="s">
        <v>227</v>
      </c>
      <c r="H131" s="191"/>
      <c r="I131" s="197" t="s">
        <v>1048</v>
      </c>
      <c r="J131" s="191"/>
      <c r="K131" s="196" t="s">
        <v>1049</v>
      </c>
      <c r="L131" s="196" t="s">
        <v>1050</v>
      </c>
      <c r="M131" s="195" t="s">
        <v>1051</v>
      </c>
      <c r="N131" s="191"/>
      <c r="O131" s="196" t="s">
        <v>1052</v>
      </c>
      <c r="P131" s="196" t="s">
        <v>1053</v>
      </c>
      <c r="Q131" s="192"/>
    </row>
    <row r="132" spans="1:17" ht="18.75">
      <c r="A132" s="195">
        <v>15</v>
      </c>
      <c r="B132" s="195">
        <v>4</v>
      </c>
      <c r="C132" s="195">
        <v>1</v>
      </c>
      <c r="D132" s="200" t="s">
        <v>81</v>
      </c>
      <c r="E132" s="201">
        <v>5</v>
      </c>
      <c r="F132" s="200" t="s">
        <v>1054</v>
      </c>
      <c r="G132" s="200" t="s">
        <v>227</v>
      </c>
      <c r="H132" s="196">
        <v>56874544</v>
      </c>
      <c r="I132" s="197" t="s">
        <v>1055</v>
      </c>
      <c r="J132" s="191"/>
      <c r="K132" s="196" t="s">
        <v>1056</v>
      </c>
      <c r="L132" s="196" t="s">
        <v>1057</v>
      </c>
      <c r="M132" s="195" t="s">
        <v>1058</v>
      </c>
      <c r="N132" s="196">
        <v>845943543</v>
      </c>
      <c r="O132" s="196" t="s">
        <v>1059</v>
      </c>
      <c r="P132" s="196" t="s">
        <v>1060</v>
      </c>
      <c r="Q132" s="192"/>
    </row>
    <row r="133" spans="1:17" ht="18.75">
      <c r="A133" s="195">
        <v>16</v>
      </c>
      <c r="B133" s="195">
        <v>3</v>
      </c>
      <c r="C133" s="195">
        <v>1</v>
      </c>
      <c r="D133" s="200" t="s">
        <v>90</v>
      </c>
      <c r="E133" s="201">
        <v>10</v>
      </c>
      <c r="F133" s="200" t="s">
        <v>984</v>
      </c>
      <c r="G133" s="200" t="s">
        <v>227</v>
      </c>
      <c r="H133" s="196">
        <v>56009220</v>
      </c>
      <c r="I133" s="197" t="s">
        <v>1061</v>
      </c>
      <c r="J133" s="191"/>
      <c r="K133" s="196" t="s">
        <v>1062</v>
      </c>
      <c r="L133" s="196" t="s">
        <v>1063</v>
      </c>
      <c r="M133" s="195" t="s">
        <v>1064</v>
      </c>
      <c r="N133" s="191"/>
      <c r="O133" s="196" t="s">
        <v>336</v>
      </c>
      <c r="P133" s="210" t="s">
        <v>336</v>
      </c>
      <c r="Q133" s="192"/>
    </row>
    <row r="134" spans="1:17" ht="22.5" customHeight="1">
      <c r="A134" s="195">
        <v>17</v>
      </c>
      <c r="B134" s="195">
        <v>1</v>
      </c>
      <c r="C134" s="191"/>
      <c r="D134" s="196" t="s">
        <v>86</v>
      </c>
      <c r="E134" s="195">
        <v>5</v>
      </c>
      <c r="F134" s="196" t="s">
        <v>1065</v>
      </c>
      <c r="G134" s="196" t="s">
        <v>227</v>
      </c>
      <c r="H134" s="196">
        <v>819695515</v>
      </c>
      <c r="I134" s="197" t="s">
        <v>1066</v>
      </c>
      <c r="J134" s="191"/>
      <c r="K134" s="196" t="s">
        <v>1067</v>
      </c>
      <c r="L134" s="196" t="s">
        <v>1068</v>
      </c>
      <c r="M134" s="195" t="s">
        <v>1069</v>
      </c>
      <c r="N134" s="196" t="s">
        <v>1070</v>
      </c>
      <c r="O134" s="196" t="s">
        <v>1071</v>
      </c>
      <c r="P134" s="203" t="s">
        <v>1072</v>
      </c>
      <c r="Q134" s="192"/>
    </row>
    <row r="135" spans="1:17" ht="18.75">
      <c r="A135" s="195">
        <v>18</v>
      </c>
      <c r="B135" s="195">
        <v>1</v>
      </c>
      <c r="C135" s="191"/>
      <c r="D135" s="196" t="s">
        <v>83</v>
      </c>
      <c r="E135" s="195">
        <v>4</v>
      </c>
      <c r="F135" s="196" t="s">
        <v>963</v>
      </c>
      <c r="G135" s="196" t="s">
        <v>227</v>
      </c>
      <c r="H135" s="196">
        <v>56289117</v>
      </c>
      <c r="I135" s="197" t="s">
        <v>1073</v>
      </c>
      <c r="J135" s="191"/>
      <c r="K135" s="196" t="s">
        <v>1074</v>
      </c>
      <c r="L135" s="196" t="s">
        <v>1075</v>
      </c>
      <c r="M135" s="195" t="s">
        <v>1076</v>
      </c>
      <c r="N135" s="196" t="s">
        <v>1077</v>
      </c>
      <c r="O135" s="196" t="s">
        <v>1078</v>
      </c>
      <c r="P135" s="196" t="s">
        <v>1079</v>
      </c>
      <c r="Q135" s="192"/>
    </row>
    <row r="136" spans="1:17" ht="18.75">
      <c r="A136" s="195">
        <v>19</v>
      </c>
      <c r="B136" s="195">
        <v>2</v>
      </c>
      <c r="C136" s="191"/>
      <c r="D136" s="196" t="s">
        <v>77</v>
      </c>
      <c r="E136" s="195">
        <v>12</v>
      </c>
      <c r="F136" s="196" t="s">
        <v>956</v>
      </c>
      <c r="G136" s="196" t="s">
        <v>227</v>
      </c>
      <c r="H136" s="196">
        <v>56283453</v>
      </c>
      <c r="I136" s="197" t="s">
        <v>1080</v>
      </c>
      <c r="J136" s="191"/>
      <c r="K136" s="196" t="s">
        <v>1081</v>
      </c>
      <c r="L136" s="196" t="s">
        <v>1082</v>
      </c>
      <c r="M136" s="195" t="s">
        <v>1083</v>
      </c>
      <c r="N136" s="196" t="s">
        <v>1084</v>
      </c>
      <c r="O136" s="196" t="s">
        <v>1085</v>
      </c>
      <c r="P136" s="196" t="s">
        <v>1086</v>
      </c>
      <c r="Q136" s="192"/>
    </row>
    <row r="137" spans="1:17" ht="18.75">
      <c r="A137" s="195">
        <v>20</v>
      </c>
      <c r="B137" s="195">
        <v>3</v>
      </c>
      <c r="C137" s="191"/>
      <c r="D137" s="196" t="s">
        <v>1087</v>
      </c>
      <c r="E137" s="195">
        <v>2</v>
      </c>
      <c r="F137" s="196" t="s">
        <v>984</v>
      </c>
      <c r="G137" s="196" t="s">
        <v>227</v>
      </c>
      <c r="H137" s="196">
        <v>56390134</v>
      </c>
      <c r="I137" s="197" t="s">
        <v>1088</v>
      </c>
      <c r="J137" s="191"/>
      <c r="K137" s="196" t="s">
        <v>1089</v>
      </c>
      <c r="L137" s="196" t="s">
        <v>1090</v>
      </c>
      <c r="M137" s="195" t="s">
        <v>1091</v>
      </c>
      <c r="N137" s="191"/>
      <c r="O137" s="191"/>
      <c r="P137" s="191"/>
      <c r="Q137" s="192"/>
    </row>
    <row r="138" spans="1:17" ht="18.75">
      <c r="A138" s="195">
        <v>21</v>
      </c>
      <c r="B138" s="195">
        <v>3</v>
      </c>
      <c r="C138" s="191"/>
      <c r="D138" s="196" t="s">
        <v>97</v>
      </c>
      <c r="E138" s="195">
        <v>12</v>
      </c>
      <c r="F138" s="196" t="s">
        <v>1020</v>
      </c>
      <c r="G138" s="196" t="s">
        <v>227</v>
      </c>
      <c r="H138" s="191"/>
      <c r="I138" s="197" t="s">
        <v>1092</v>
      </c>
      <c r="J138" s="191"/>
      <c r="K138" s="196" t="s">
        <v>1093</v>
      </c>
      <c r="L138" s="196" t="s">
        <v>1094</v>
      </c>
      <c r="M138" s="195" t="s">
        <v>1095</v>
      </c>
      <c r="N138" s="196" t="s">
        <v>1096</v>
      </c>
      <c r="O138" s="196" t="s">
        <v>1097</v>
      </c>
      <c r="P138" s="196" t="s">
        <v>336</v>
      </c>
      <c r="Q138" s="192"/>
    </row>
    <row r="139" spans="1:17" ht="18.75">
      <c r="A139" s="195">
        <v>22</v>
      </c>
      <c r="B139" s="195">
        <v>3</v>
      </c>
      <c r="C139" s="191"/>
      <c r="D139" s="196" t="s">
        <v>99</v>
      </c>
      <c r="E139" s="195">
        <v>14</v>
      </c>
      <c r="F139" s="196" t="s">
        <v>1020</v>
      </c>
      <c r="G139" s="196" t="s">
        <v>227</v>
      </c>
      <c r="H139" s="196">
        <v>56396511</v>
      </c>
      <c r="I139" s="197" t="s">
        <v>804</v>
      </c>
      <c r="J139" s="199" t="s">
        <v>346</v>
      </c>
      <c r="K139" s="196" t="s">
        <v>1098</v>
      </c>
      <c r="L139" s="196" t="s">
        <v>1099</v>
      </c>
      <c r="M139" s="195">
        <v>918432055</v>
      </c>
      <c r="N139" s="195" t="s">
        <v>1100</v>
      </c>
      <c r="O139" s="196" t="s">
        <v>1101</v>
      </c>
      <c r="P139" s="196" t="s">
        <v>1102</v>
      </c>
      <c r="Q139" s="192"/>
    </row>
    <row r="140" spans="1:17" ht="18.75">
      <c r="A140" s="195">
        <v>23</v>
      </c>
      <c r="B140" s="195">
        <v>4</v>
      </c>
      <c r="C140" s="191"/>
      <c r="D140" s="196" t="s">
        <v>107</v>
      </c>
      <c r="E140" s="195">
        <v>1</v>
      </c>
      <c r="F140" s="196" t="s">
        <v>1103</v>
      </c>
      <c r="G140" s="196" t="s">
        <v>227</v>
      </c>
      <c r="H140" s="191"/>
      <c r="I140" s="197" t="s">
        <v>1104</v>
      </c>
      <c r="J140" s="199" t="s">
        <v>346</v>
      </c>
      <c r="K140" s="196" t="s">
        <v>1105</v>
      </c>
      <c r="L140" s="196" t="s">
        <v>1106</v>
      </c>
      <c r="M140" s="195" t="s">
        <v>1107</v>
      </c>
      <c r="N140" s="196" t="s">
        <v>336</v>
      </c>
      <c r="O140" s="196" t="s">
        <v>336</v>
      </c>
      <c r="P140" s="196" t="s">
        <v>1108</v>
      </c>
      <c r="Q140" s="192"/>
    </row>
    <row r="141" spans="1:17" ht="18.75">
      <c r="A141" s="195">
        <v>24</v>
      </c>
      <c r="B141" s="195">
        <v>3</v>
      </c>
      <c r="C141" s="191"/>
      <c r="D141" s="196" t="s">
        <v>98</v>
      </c>
      <c r="E141" s="195">
        <v>7</v>
      </c>
      <c r="F141" s="196" t="s">
        <v>1020</v>
      </c>
      <c r="G141" s="196" t="s">
        <v>227</v>
      </c>
      <c r="H141" s="191"/>
      <c r="I141" s="197" t="s">
        <v>1109</v>
      </c>
      <c r="J141" s="191"/>
      <c r="K141" s="196" t="s">
        <v>1110</v>
      </c>
      <c r="L141" s="196" t="s">
        <v>1111</v>
      </c>
      <c r="M141" s="195" t="s">
        <v>717</v>
      </c>
      <c r="N141" s="196" t="s">
        <v>717</v>
      </c>
      <c r="O141" s="196" t="s">
        <v>1112</v>
      </c>
      <c r="P141" s="196" t="s">
        <v>1113</v>
      </c>
      <c r="Q141" s="192"/>
    </row>
    <row r="142" spans="1:17" ht="18.75">
      <c r="A142" s="195">
        <v>25</v>
      </c>
      <c r="B142" s="195">
        <v>1</v>
      </c>
      <c r="C142" s="191"/>
      <c r="D142" s="196" t="s">
        <v>106</v>
      </c>
      <c r="E142" s="195">
        <v>6</v>
      </c>
      <c r="F142" s="196" t="s">
        <v>999</v>
      </c>
      <c r="G142" s="196" t="s">
        <v>227</v>
      </c>
      <c r="H142" s="196" t="s">
        <v>336</v>
      </c>
      <c r="I142" s="197" t="s">
        <v>1114</v>
      </c>
      <c r="J142" s="191"/>
      <c r="K142" s="196" t="s">
        <v>1115</v>
      </c>
      <c r="L142" s="196" t="s">
        <v>1116</v>
      </c>
      <c r="M142" s="195" t="s">
        <v>1117</v>
      </c>
      <c r="N142" s="196" t="s">
        <v>1117</v>
      </c>
      <c r="O142" s="196" t="s">
        <v>1118</v>
      </c>
      <c r="P142" s="191"/>
      <c r="Q142" s="192"/>
    </row>
    <row r="143" spans="1:17" ht="18.75">
      <c r="A143" s="195">
        <v>26</v>
      </c>
      <c r="B143" s="195">
        <v>4</v>
      </c>
      <c r="C143" s="191"/>
      <c r="D143" s="196" t="s">
        <v>100</v>
      </c>
      <c r="E143" s="195">
        <v>2</v>
      </c>
      <c r="F143" s="196" t="s">
        <v>1041</v>
      </c>
      <c r="G143" s="196" t="s">
        <v>227</v>
      </c>
      <c r="H143" s="191"/>
      <c r="I143" s="197" t="s">
        <v>1119</v>
      </c>
      <c r="J143" s="199" t="s">
        <v>346</v>
      </c>
      <c r="K143" s="196" t="s">
        <v>687</v>
      </c>
      <c r="L143" s="196" t="s">
        <v>1120</v>
      </c>
      <c r="M143" s="195" t="s">
        <v>1121</v>
      </c>
      <c r="N143" s="191"/>
      <c r="O143" s="196" t="s">
        <v>1122</v>
      </c>
      <c r="P143" s="191"/>
      <c r="Q143" s="192"/>
    </row>
    <row r="144" spans="1:17" ht="18.75">
      <c r="A144" s="195">
        <v>27</v>
      </c>
      <c r="B144" s="195">
        <v>1</v>
      </c>
      <c r="C144" s="195">
        <v>1</v>
      </c>
      <c r="D144" s="200" t="s">
        <v>105</v>
      </c>
      <c r="E144" s="201">
        <v>3</v>
      </c>
      <c r="F144" s="200" t="s">
        <v>999</v>
      </c>
      <c r="G144" s="200" t="s">
        <v>227</v>
      </c>
      <c r="H144" s="196">
        <v>56353105</v>
      </c>
      <c r="I144" s="197" t="s">
        <v>853</v>
      </c>
      <c r="J144" s="191"/>
      <c r="K144" s="196" t="s">
        <v>1123</v>
      </c>
      <c r="L144" s="196" t="s">
        <v>1124</v>
      </c>
      <c r="M144" s="195" t="s">
        <v>1125</v>
      </c>
      <c r="N144" s="191"/>
      <c r="O144" s="202" t="s">
        <v>1126</v>
      </c>
      <c r="P144" s="191"/>
      <c r="Q144" s="192"/>
    </row>
    <row r="145" spans="1:17" ht="18.75">
      <c r="A145" s="195">
        <v>28</v>
      </c>
      <c r="B145" s="195">
        <v>4</v>
      </c>
      <c r="C145" s="191"/>
      <c r="D145" s="196" t="s">
        <v>82</v>
      </c>
      <c r="E145" s="195">
        <v>7</v>
      </c>
      <c r="F145" s="196" t="s">
        <v>1054</v>
      </c>
      <c r="G145" s="196" t="s">
        <v>227</v>
      </c>
      <c r="H145" s="196">
        <v>56283449</v>
      </c>
      <c r="I145" s="197" t="s">
        <v>1127</v>
      </c>
      <c r="J145" s="199" t="s">
        <v>346</v>
      </c>
      <c r="K145" s="196" t="s">
        <v>1056</v>
      </c>
      <c r="L145" s="196" t="s">
        <v>1057</v>
      </c>
      <c r="M145" s="195">
        <v>816857999</v>
      </c>
      <c r="N145" s="191"/>
      <c r="O145" s="191"/>
      <c r="P145" s="191"/>
      <c r="Q145" s="192"/>
    </row>
    <row r="146" spans="1:17" ht="18.75">
      <c r="A146" s="195">
        <v>29</v>
      </c>
      <c r="B146" s="195">
        <v>4</v>
      </c>
      <c r="C146" s="191"/>
      <c r="D146" s="196" t="s">
        <v>102</v>
      </c>
      <c r="E146" s="195">
        <v>3</v>
      </c>
      <c r="F146" s="196" t="s">
        <v>1041</v>
      </c>
      <c r="G146" s="196" t="s">
        <v>227</v>
      </c>
      <c r="H146" s="191"/>
      <c r="I146" s="197" t="s">
        <v>1128</v>
      </c>
      <c r="J146" s="191"/>
      <c r="K146" s="196" t="s">
        <v>1129</v>
      </c>
      <c r="L146" s="196" t="s">
        <v>1130</v>
      </c>
      <c r="M146" s="195" t="s">
        <v>1131</v>
      </c>
      <c r="N146" s="191"/>
      <c r="O146" s="196" t="s">
        <v>1132</v>
      </c>
      <c r="P146" s="196" t="s">
        <v>1133</v>
      </c>
      <c r="Q146" s="192"/>
    </row>
    <row r="147" spans="1:17" ht="18.75">
      <c r="A147" s="195">
        <v>30</v>
      </c>
      <c r="B147" s="195">
        <v>3</v>
      </c>
      <c r="C147" s="191"/>
      <c r="D147" s="196" t="s">
        <v>89</v>
      </c>
      <c r="E147" s="195">
        <v>12</v>
      </c>
      <c r="F147" s="196" t="s">
        <v>984</v>
      </c>
      <c r="G147" s="196" t="s">
        <v>227</v>
      </c>
      <c r="H147" s="196" t="s">
        <v>1134</v>
      </c>
      <c r="I147" s="197" t="s">
        <v>1135</v>
      </c>
      <c r="J147" s="199" t="s">
        <v>346</v>
      </c>
      <c r="K147" s="196" t="s">
        <v>1030</v>
      </c>
      <c r="L147" s="196" t="s">
        <v>1031</v>
      </c>
      <c r="M147" s="195" t="s">
        <v>1032</v>
      </c>
      <c r="N147" s="191"/>
      <c r="O147" s="191"/>
      <c r="P147" s="191"/>
      <c r="Q147" s="192"/>
    </row>
    <row r="148" spans="1:17" ht="18.75">
      <c r="A148" s="195">
        <v>31</v>
      </c>
      <c r="B148" s="195">
        <v>1</v>
      </c>
      <c r="C148" s="191"/>
      <c r="D148" s="196" t="s">
        <v>104</v>
      </c>
      <c r="E148" s="195">
        <v>7</v>
      </c>
      <c r="F148" s="196" t="s">
        <v>999</v>
      </c>
      <c r="G148" s="196" t="s">
        <v>227</v>
      </c>
      <c r="H148" s="196" t="s">
        <v>336</v>
      </c>
      <c r="I148" s="197" t="s">
        <v>1136</v>
      </c>
      <c r="J148" s="191"/>
      <c r="K148" s="196" t="s">
        <v>1137</v>
      </c>
      <c r="L148" s="196" t="s">
        <v>1138</v>
      </c>
      <c r="M148" s="195" t="s">
        <v>1139</v>
      </c>
      <c r="N148" s="196" t="s">
        <v>336</v>
      </c>
      <c r="O148" s="196" t="s">
        <v>1140</v>
      </c>
      <c r="P148" s="196" t="s">
        <v>1141</v>
      </c>
      <c r="Q148" s="192"/>
    </row>
    <row r="149" spans="1:17" ht="18.75">
      <c r="A149" s="191"/>
      <c r="B149" s="195">
        <v>4</v>
      </c>
      <c r="C149" s="191"/>
      <c r="D149" s="196" t="s">
        <v>1142</v>
      </c>
      <c r="E149" s="208">
        <v>14</v>
      </c>
      <c r="F149" s="209" t="s">
        <v>968</v>
      </c>
      <c r="G149" s="209" t="s">
        <v>227</v>
      </c>
      <c r="H149" s="209" t="s">
        <v>336</v>
      </c>
      <c r="I149" s="207"/>
      <c r="J149" s="207"/>
      <c r="K149" s="209" t="s">
        <v>1143</v>
      </c>
      <c r="L149" s="209" t="s">
        <v>278</v>
      </c>
      <c r="M149" s="211" t="s">
        <v>1144</v>
      </c>
      <c r="N149" s="207"/>
      <c r="O149" s="207"/>
      <c r="P149" s="207"/>
      <c r="Q149" s="192"/>
    </row>
    <row r="150" spans="1:17" ht="18.75">
      <c r="A150" s="195">
        <v>32</v>
      </c>
      <c r="B150" s="195">
        <v>4</v>
      </c>
      <c r="C150" s="195">
        <v>1</v>
      </c>
      <c r="D150" s="200" t="s">
        <v>109</v>
      </c>
      <c r="E150" s="201">
        <v>1</v>
      </c>
      <c r="F150" s="200" t="s">
        <v>968</v>
      </c>
      <c r="G150" s="200" t="s">
        <v>227</v>
      </c>
      <c r="H150" s="196" t="s">
        <v>336</v>
      </c>
      <c r="I150" s="197" t="s">
        <v>1145</v>
      </c>
      <c r="J150" s="191"/>
      <c r="K150" s="196" t="s">
        <v>1146</v>
      </c>
      <c r="L150" s="196" t="s">
        <v>1147</v>
      </c>
      <c r="M150" s="195" t="s">
        <v>1148</v>
      </c>
      <c r="N150" s="196" t="s">
        <v>336</v>
      </c>
      <c r="O150" s="196" t="s">
        <v>336</v>
      </c>
      <c r="P150" s="191"/>
      <c r="Q150" s="192"/>
    </row>
    <row r="151" spans="1:17" ht="18.75">
      <c r="A151" s="195">
        <v>33</v>
      </c>
      <c r="B151" s="195">
        <v>3</v>
      </c>
      <c r="C151" s="191"/>
      <c r="D151" s="196" t="s">
        <v>92</v>
      </c>
      <c r="E151" s="195">
        <v>8</v>
      </c>
      <c r="F151" s="196" t="s">
        <v>984</v>
      </c>
      <c r="G151" s="196" t="s">
        <v>227</v>
      </c>
      <c r="H151" s="196">
        <v>56390132</v>
      </c>
      <c r="I151" s="197" t="s">
        <v>957</v>
      </c>
      <c r="J151" s="199" t="s">
        <v>346</v>
      </c>
      <c r="K151" s="196" t="s">
        <v>1149</v>
      </c>
      <c r="L151" s="196" t="s">
        <v>1150</v>
      </c>
      <c r="M151" s="195" t="s">
        <v>1151</v>
      </c>
      <c r="N151" s="191"/>
      <c r="O151" s="196" t="s">
        <v>1152</v>
      </c>
      <c r="P151" s="191"/>
      <c r="Q151" s="192"/>
    </row>
    <row r="152" spans="1:17" ht="18.75">
      <c r="A152" s="195">
        <v>34</v>
      </c>
      <c r="B152" s="195">
        <v>4</v>
      </c>
      <c r="C152" s="191"/>
      <c r="D152" s="196" t="s">
        <v>108</v>
      </c>
      <c r="E152" s="195">
        <v>7</v>
      </c>
      <c r="F152" s="196" t="s">
        <v>1103</v>
      </c>
      <c r="G152" s="196" t="s">
        <v>227</v>
      </c>
      <c r="H152" s="191"/>
      <c r="I152" s="197" t="s">
        <v>1153</v>
      </c>
      <c r="J152" s="199" t="s">
        <v>346</v>
      </c>
      <c r="K152" s="196" t="s">
        <v>1154</v>
      </c>
      <c r="L152" s="196" t="s">
        <v>1155</v>
      </c>
      <c r="M152" s="195" t="s">
        <v>1156</v>
      </c>
      <c r="N152" s="196" t="s">
        <v>1157</v>
      </c>
      <c r="O152" s="196" t="s">
        <v>1158</v>
      </c>
      <c r="P152" s="196" t="s">
        <v>1159</v>
      </c>
      <c r="Q152" s="192"/>
    </row>
    <row r="153" spans="1:17" ht="18.75">
      <c r="A153" s="195">
        <v>35</v>
      </c>
      <c r="B153" s="195">
        <v>1</v>
      </c>
      <c r="C153" s="191"/>
      <c r="D153" s="196" t="s">
        <v>1160</v>
      </c>
      <c r="E153" s="195">
        <v>3</v>
      </c>
      <c r="F153" s="196" t="s">
        <v>963</v>
      </c>
      <c r="G153" s="196" t="s">
        <v>227</v>
      </c>
      <c r="H153" s="196">
        <v>56289118</v>
      </c>
      <c r="I153" s="197" t="s">
        <v>738</v>
      </c>
      <c r="J153" s="199" t="s">
        <v>1161</v>
      </c>
      <c r="K153" s="196" t="s">
        <v>1162</v>
      </c>
      <c r="L153" s="196" t="s">
        <v>1163</v>
      </c>
      <c r="M153" s="195" t="s">
        <v>1004</v>
      </c>
      <c r="N153" s="195" t="s">
        <v>1004</v>
      </c>
      <c r="O153" s="196" t="s">
        <v>1164</v>
      </c>
      <c r="P153" s="196" t="s">
        <v>1165</v>
      </c>
      <c r="Q153" s="192"/>
    </row>
    <row r="154" spans="1:17" ht="18.75">
      <c r="A154" s="191"/>
      <c r="B154" s="191"/>
      <c r="C154" s="191"/>
      <c r="D154" s="191"/>
      <c r="E154" s="191"/>
      <c r="F154" s="191"/>
      <c r="G154" s="196" t="s">
        <v>227</v>
      </c>
      <c r="H154" s="191"/>
      <c r="I154" s="191"/>
      <c r="J154" s="204" t="s">
        <v>615</v>
      </c>
      <c r="K154" s="196" t="s">
        <v>1166</v>
      </c>
      <c r="L154" s="196" t="s">
        <v>1167</v>
      </c>
      <c r="M154" s="195" t="s">
        <v>1168</v>
      </c>
      <c r="N154" s="191"/>
      <c r="O154" s="196" t="s">
        <v>1169</v>
      </c>
      <c r="P154" s="196" t="s">
        <v>1170</v>
      </c>
      <c r="Q154" s="192"/>
    </row>
    <row r="155" spans="1:17" s="115" customFormat="1" ht="18.75">
      <c r="A155" s="294" t="s">
        <v>1171</v>
      </c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194"/>
    </row>
    <row r="156" spans="1:17" ht="25.5" customHeight="1">
      <c r="A156" s="195">
        <v>1</v>
      </c>
      <c r="B156" s="195">
        <v>3</v>
      </c>
      <c r="C156" s="191"/>
      <c r="D156" s="196" t="s">
        <v>137</v>
      </c>
      <c r="E156" s="195">
        <v>5</v>
      </c>
      <c r="F156" s="196" t="s">
        <v>137</v>
      </c>
      <c r="G156" s="196" t="s">
        <v>229</v>
      </c>
      <c r="H156" s="196">
        <v>56356450</v>
      </c>
      <c r="I156" s="197" t="s">
        <v>1172</v>
      </c>
      <c r="J156" s="191"/>
      <c r="K156" s="196" t="s">
        <v>1173</v>
      </c>
      <c r="L156" s="196" t="s">
        <v>1174</v>
      </c>
      <c r="M156" s="195" t="s">
        <v>1175</v>
      </c>
      <c r="N156" s="198" t="s">
        <v>1176</v>
      </c>
      <c r="O156" s="198" t="s">
        <v>1176</v>
      </c>
      <c r="P156" s="196" t="s">
        <v>1177</v>
      </c>
      <c r="Q156" s="192"/>
    </row>
    <row r="157" spans="1:17" ht="18.7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2"/>
    </row>
    <row r="158" spans="1:17" ht="19.5" customHeight="1">
      <c r="A158" s="195">
        <v>2</v>
      </c>
      <c r="B158" s="195">
        <v>2</v>
      </c>
      <c r="C158" s="191"/>
      <c r="D158" s="196" t="s">
        <v>147</v>
      </c>
      <c r="E158" s="195">
        <v>11</v>
      </c>
      <c r="F158" s="196" t="s">
        <v>1178</v>
      </c>
      <c r="G158" s="196" t="s">
        <v>229</v>
      </c>
      <c r="H158" s="196" t="s">
        <v>336</v>
      </c>
      <c r="I158" s="197" t="s">
        <v>1179</v>
      </c>
      <c r="J158" s="191"/>
      <c r="K158" s="196" t="s">
        <v>1180</v>
      </c>
      <c r="L158" s="196" t="s">
        <v>1181</v>
      </c>
      <c r="M158" s="195" t="s">
        <v>1182</v>
      </c>
      <c r="N158" s="196" t="s">
        <v>1183</v>
      </c>
      <c r="O158" s="196" t="s">
        <v>1184</v>
      </c>
      <c r="P158" s="196" t="s">
        <v>1185</v>
      </c>
      <c r="Q158" s="192"/>
    </row>
    <row r="159" spans="1:17" ht="18.75">
      <c r="A159" s="195">
        <v>3</v>
      </c>
      <c r="B159" s="195">
        <v>3</v>
      </c>
      <c r="C159" s="191"/>
      <c r="D159" s="196" t="s">
        <v>135</v>
      </c>
      <c r="E159" s="195">
        <v>2</v>
      </c>
      <c r="F159" s="196" t="s">
        <v>1186</v>
      </c>
      <c r="G159" s="196" t="s">
        <v>229</v>
      </c>
      <c r="H159" s="196">
        <v>56369239</v>
      </c>
      <c r="I159" s="197" t="s">
        <v>1187</v>
      </c>
      <c r="J159" s="191"/>
      <c r="K159" s="196" t="s">
        <v>1188</v>
      </c>
      <c r="L159" s="196" t="s">
        <v>1189</v>
      </c>
      <c r="M159" s="195" t="s">
        <v>1190</v>
      </c>
      <c r="N159" s="191"/>
      <c r="O159" s="196" t="s">
        <v>1191</v>
      </c>
      <c r="P159" s="196" t="s">
        <v>1192</v>
      </c>
      <c r="Q159" s="192"/>
    </row>
    <row r="160" spans="1:17" ht="18.75">
      <c r="A160" s="195">
        <v>4</v>
      </c>
      <c r="B160" s="195">
        <v>2</v>
      </c>
      <c r="C160" s="191"/>
      <c r="D160" s="196" t="s">
        <v>150</v>
      </c>
      <c r="E160" s="195">
        <v>8</v>
      </c>
      <c r="F160" s="196" t="s">
        <v>150</v>
      </c>
      <c r="G160" s="196" t="s">
        <v>229</v>
      </c>
      <c r="H160" s="196">
        <v>56380012</v>
      </c>
      <c r="I160" s="197" t="s">
        <v>1193</v>
      </c>
      <c r="J160" s="191"/>
      <c r="K160" s="196" t="s">
        <v>1194</v>
      </c>
      <c r="L160" s="196" t="s">
        <v>1195</v>
      </c>
      <c r="M160" s="195" t="s">
        <v>1196</v>
      </c>
      <c r="N160" s="191"/>
      <c r="O160" s="196" t="s">
        <v>1197</v>
      </c>
      <c r="P160" s="196" t="s">
        <v>336</v>
      </c>
      <c r="Q160" s="192"/>
    </row>
    <row r="161" spans="1:17" ht="18.75">
      <c r="A161" s="195">
        <v>5</v>
      </c>
      <c r="B161" s="195">
        <v>2</v>
      </c>
      <c r="C161" s="191"/>
      <c r="D161" s="196" t="s">
        <v>140</v>
      </c>
      <c r="E161" s="195">
        <v>8</v>
      </c>
      <c r="F161" s="196" t="s">
        <v>1198</v>
      </c>
      <c r="G161" s="196" t="s">
        <v>229</v>
      </c>
      <c r="H161" s="196" t="s">
        <v>336</v>
      </c>
      <c r="I161" s="197" t="s">
        <v>1199</v>
      </c>
      <c r="J161" s="199" t="s">
        <v>346</v>
      </c>
      <c r="K161" s="196" t="s">
        <v>1200</v>
      </c>
      <c r="L161" s="196" t="s">
        <v>1201</v>
      </c>
      <c r="M161" s="195" t="s">
        <v>1202</v>
      </c>
      <c r="N161" s="196" t="s">
        <v>1202</v>
      </c>
      <c r="O161" s="196" t="s">
        <v>336</v>
      </c>
      <c r="P161" s="196" t="s">
        <v>1203</v>
      </c>
      <c r="Q161" s="192"/>
    </row>
    <row r="162" spans="1:17" ht="18.75">
      <c r="A162" s="195">
        <v>6</v>
      </c>
      <c r="B162" s="195">
        <v>3</v>
      </c>
      <c r="C162" s="191"/>
      <c r="D162" s="196" t="s">
        <v>136</v>
      </c>
      <c r="E162" s="195">
        <v>7</v>
      </c>
      <c r="F162" s="196" t="s">
        <v>1186</v>
      </c>
      <c r="G162" s="196" t="s">
        <v>229</v>
      </c>
      <c r="H162" s="191"/>
      <c r="I162" s="197" t="s">
        <v>1204</v>
      </c>
      <c r="J162" s="191"/>
      <c r="K162" s="196" t="s">
        <v>1205</v>
      </c>
      <c r="L162" s="196" t="s">
        <v>1206</v>
      </c>
      <c r="M162" s="195" t="s">
        <v>1207</v>
      </c>
      <c r="N162" s="196" t="s">
        <v>1208</v>
      </c>
      <c r="O162" s="198" t="s">
        <v>1209</v>
      </c>
      <c r="P162" s="196" t="s">
        <v>1210</v>
      </c>
      <c r="Q162" s="192"/>
    </row>
    <row r="163" spans="1:17" ht="26.25" customHeight="1">
      <c r="A163" s="195">
        <v>7</v>
      </c>
      <c r="B163" s="195">
        <v>1</v>
      </c>
      <c r="C163" s="191"/>
      <c r="D163" s="196" t="s">
        <v>155</v>
      </c>
      <c r="E163" s="195">
        <v>8</v>
      </c>
      <c r="F163" s="196" t="s">
        <v>1211</v>
      </c>
      <c r="G163" s="196" t="s">
        <v>229</v>
      </c>
      <c r="H163" s="196">
        <v>902058864</v>
      </c>
      <c r="I163" s="197" t="s">
        <v>1212</v>
      </c>
      <c r="J163" s="191"/>
      <c r="K163" s="196" t="s">
        <v>1213</v>
      </c>
      <c r="L163" s="196" t="s">
        <v>1214</v>
      </c>
      <c r="M163" s="195" t="s">
        <v>1215</v>
      </c>
      <c r="N163" s="196" t="s">
        <v>1216</v>
      </c>
      <c r="O163" s="212" t="s">
        <v>1217</v>
      </c>
      <c r="P163" s="196" t="s">
        <v>1218</v>
      </c>
      <c r="Q163" s="192"/>
    </row>
    <row r="164" spans="1:17" ht="18.75">
      <c r="A164" s="195">
        <v>8</v>
      </c>
      <c r="B164" s="195">
        <v>3</v>
      </c>
      <c r="C164" s="191"/>
      <c r="D164" s="196" t="s">
        <v>162</v>
      </c>
      <c r="E164" s="195">
        <v>11</v>
      </c>
      <c r="F164" s="196" t="s">
        <v>1219</v>
      </c>
      <c r="G164" s="196" t="s">
        <v>229</v>
      </c>
      <c r="H164" s="196">
        <v>56390035</v>
      </c>
      <c r="I164" s="197" t="s">
        <v>770</v>
      </c>
      <c r="J164" s="199" t="s">
        <v>346</v>
      </c>
      <c r="K164" s="196" t="s">
        <v>875</v>
      </c>
      <c r="L164" s="196" t="s">
        <v>1220</v>
      </c>
      <c r="M164" s="195" t="s">
        <v>1221</v>
      </c>
      <c r="N164" s="191"/>
      <c r="O164" s="191"/>
      <c r="P164" s="191"/>
      <c r="Q164" s="192"/>
    </row>
    <row r="165" spans="1:17" ht="18.75">
      <c r="A165" s="195">
        <v>9</v>
      </c>
      <c r="B165" s="195">
        <v>2</v>
      </c>
      <c r="C165" s="191"/>
      <c r="D165" s="196" t="s">
        <v>151</v>
      </c>
      <c r="E165" s="195">
        <v>11</v>
      </c>
      <c r="F165" s="196" t="s">
        <v>150</v>
      </c>
      <c r="G165" s="196" t="s">
        <v>229</v>
      </c>
      <c r="H165" s="196">
        <v>56341331</v>
      </c>
      <c r="I165" s="197" t="s">
        <v>1222</v>
      </c>
      <c r="J165" s="199" t="s">
        <v>346</v>
      </c>
      <c r="K165" s="196" t="s">
        <v>1223</v>
      </c>
      <c r="L165" s="196" t="s">
        <v>1224</v>
      </c>
      <c r="M165" s="195" t="s">
        <v>1225</v>
      </c>
      <c r="N165" s="196" t="s">
        <v>1226</v>
      </c>
      <c r="O165" s="196" t="s">
        <v>1227</v>
      </c>
      <c r="P165" s="196" t="s">
        <v>1228</v>
      </c>
      <c r="Q165" s="192"/>
    </row>
    <row r="166" spans="1:17" ht="18.75">
      <c r="A166" s="195">
        <v>10</v>
      </c>
      <c r="B166" s="195">
        <v>2</v>
      </c>
      <c r="C166" s="191"/>
      <c r="D166" s="196" t="s">
        <v>158</v>
      </c>
      <c r="E166" s="195">
        <v>6</v>
      </c>
      <c r="F166" s="196" t="s">
        <v>1229</v>
      </c>
      <c r="G166" s="196" t="s">
        <v>229</v>
      </c>
      <c r="H166" s="196">
        <v>56341331</v>
      </c>
      <c r="I166" s="197" t="s">
        <v>1230</v>
      </c>
      <c r="J166" s="199" t="s">
        <v>346</v>
      </c>
      <c r="K166" s="196" t="s">
        <v>1231</v>
      </c>
      <c r="L166" s="196" t="s">
        <v>1232</v>
      </c>
      <c r="M166" s="195" t="s">
        <v>1233</v>
      </c>
      <c r="N166" s="196" t="s">
        <v>1234</v>
      </c>
      <c r="O166" s="196" t="s">
        <v>1235</v>
      </c>
      <c r="P166" s="196" t="s">
        <v>1236</v>
      </c>
      <c r="Q166" s="192"/>
    </row>
    <row r="167" spans="1:17" ht="25.5" customHeight="1">
      <c r="A167" s="195">
        <v>11</v>
      </c>
      <c r="B167" s="195">
        <v>2</v>
      </c>
      <c r="C167" s="195">
        <v>1</v>
      </c>
      <c r="D167" s="200" t="s">
        <v>145</v>
      </c>
      <c r="E167" s="201">
        <v>10</v>
      </c>
      <c r="F167" s="200" t="s">
        <v>1178</v>
      </c>
      <c r="G167" s="200" t="s">
        <v>229</v>
      </c>
      <c r="H167" s="196">
        <v>56204110</v>
      </c>
      <c r="I167" s="197" t="s">
        <v>1048</v>
      </c>
      <c r="J167" s="191"/>
      <c r="K167" s="196" t="s">
        <v>1237</v>
      </c>
      <c r="L167" s="196" t="s">
        <v>1238</v>
      </c>
      <c r="M167" s="195" t="s">
        <v>1239</v>
      </c>
      <c r="N167" s="196" t="s">
        <v>1240</v>
      </c>
      <c r="O167" s="196" t="s">
        <v>1241</v>
      </c>
      <c r="P167" s="196" t="s">
        <v>1242</v>
      </c>
      <c r="Q167" s="192"/>
    </row>
    <row r="168" spans="1:17" ht="18.75">
      <c r="A168" s="195">
        <v>12</v>
      </c>
      <c r="B168" s="195">
        <v>1</v>
      </c>
      <c r="C168" s="191"/>
      <c r="D168" s="196" t="s">
        <v>141</v>
      </c>
      <c r="E168" s="195">
        <v>7</v>
      </c>
      <c r="F168" s="196" t="s">
        <v>1243</v>
      </c>
      <c r="G168" s="196" t="s">
        <v>229</v>
      </c>
      <c r="H168" s="196">
        <v>56381003</v>
      </c>
      <c r="I168" s="197" t="s">
        <v>1244</v>
      </c>
      <c r="J168" s="191"/>
      <c r="K168" s="196" t="s">
        <v>1245</v>
      </c>
      <c r="L168" s="196" t="s">
        <v>1246</v>
      </c>
      <c r="M168" s="195">
        <v>993811117</v>
      </c>
      <c r="N168" s="196">
        <v>82576647</v>
      </c>
      <c r="O168" s="196" t="s">
        <v>1247</v>
      </c>
      <c r="P168" s="196" t="s">
        <v>1248</v>
      </c>
      <c r="Q168" s="192"/>
    </row>
    <row r="169" spans="1:17" ht="18.7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5" t="s">
        <v>1249</v>
      </c>
      <c r="N169" s="191"/>
      <c r="O169" s="191"/>
      <c r="P169" s="191"/>
      <c r="Q169" s="192"/>
    </row>
    <row r="170" spans="1:17" ht="37.5">
      <c r="A170" s="195">
        <v>13</v>
      </c>
      <c r="B170" s="195">
        <v>3</v>
      </c>
      <c r="C170" s="191"/>
      <c r="D170" s="196" t="s">
        <v>132</v>
      </c>
      <c r="E170" s="195">
        <v>4</v>
      </c>
      <c r="F170" s="196" t="s">
        <v>1186</v>
      </c>
      <c r="G170" s="196" t="s">
        <v>229</v>
      </c>
      <c r="H170" s="191"/>
      <c r="I170" s="197" t="s">
        <v>1250</v>
      </c>
      <c r="J170" s="191"/>
      <c r="K170" s="196" t="s">
        <v>1251</v>
      </c>
      <c r="L170" s="196" t="s">
        <v>1252</v>
      </c>
      <c r="M170" s="195" t="s">
        <v>1253</v>
      </c>
      <c r="N170" s="191"/>
      <c r="O170" s="196" t="s">
        <v>1254</v>
      </c>
      <c r="P170" s="196" t="s">
        <v>1255</v>
      </c>
      <c r="Q170" s="192"/>
    </row>
    <row r="171" spans="1:17" ht="18.75">
      <c r="A171" s="195">
        <v>14</v>
      </c>
      <c r="B171" s="195">
        <v>2</v>
      </c>
      <c r="C171" s="195">
        <v>1</v>
      </c>
      <c r="D171" s="200" t="s">
        <v>146</v>
      </c>
      <c r="E171" s="201">
        <v>1</v>
      </c>
      <c r="F171" s="200" t="s">
        <v>1178</v>
      </c>
      <c r="G171" s="200" t="s">
        <v>229</v>
      </c>
      <c r="H171" s="196">
        <v>56200667</v>
      </c>
      <c r="I171" s="197" t="s">
        <v>1256</v>
      </c>
      <c r="J171" s="191"/>
      <c r="K171" s="196" t="s">
        <v>1257</v>
      </c>
      <c r="L171" s="196" t="s">
        <v>1258</v>
      </c>
      <c r="M171" s="195" t="s">
        <v>1259</v>
      </c>
      <c r="N171" s="196" t="s">
        <v>1260</v>
      </c>
      <c r="O171" s="198" t="s">
        <v>1261</v>
      </c>
      <c r="P171" s="196" t="s">
        <v>1262</v>
      </c>
      <c r="Q171" s="192"/>
    </row>
    <row r="172" spans="1:17" ht="37.5">
      <c r="A172" s="195">
        <v>15</v>
      </c>
      <c r="B172" s="195">
        <v>3</v>
      </c>
      <c r="C172" s="195">
        <v>1</v>
      </c>
      <c r="D172" s="200" t="s">
        <v>134</v>
      </c>
      <c r="E172" s="201">
        <v>1</v>
      </c>
      <c r="F172" s="200" t="s">
        <v>1186</v>
      </c>
      <c r="G172" s="200" t="s">
        <v>229</v>
      </c>
      <c r="H172" s="196">
        <v>56893584</v>
      </c>
      <c r="I172" s="197" t="s">
        <v>1263</v>
      </c>
      <c r="J172" s="191"/>
      <c r="K172" s="196" t="s">
        <v>1264</v>
      </c>
      <c r="L172" s="196" t="s">
        <v>1265</v>
      </c>
      <c r="M172" s="195" t="s">
        <v>1266</v>
      </c>
      <c r="N172" s="191"/>
      <c r="O172" s="196" t="s">
        <v>1267</v>
      </c>
      <c r="P172" s="196" t="s">
        <v>1268</v>
      </c>
      <c r="Q172" s="192"/>
    </row>
    <row r="173" spans="1:17" ht="18.75">
      <c r="A173" s="195">
        <v>16</v>
      </c>
      <c r="B173" s="195">
        <v>3</v>
      </c>
      <c r="C173" s="191"/>
      <c r="D173" s="196" t="s">
        <v>161</v>
      </c>
      <c r="E173" s="195">
        <v>1</v>
      </c>
      <c r="F173" s="196" t="s">
        <v>1219</v>
      </c>
      <c r="G173" s="196" t="s">
        <v>229</v>
      </c>
      <c r="H173" s="196">
        <v>810459384</v>
      </c>
      <c r="I173" s="197" t="s">
        <v>776</v>
      </c>
      <c r="J173" s="191"/>
      <c r="K173" s="196" t="s">
        <v>1269</v>
      </c>
      <c r="L173" s="196" t="s">
        <v>1270</v>
      </c>
      <c r="M173" s="195" t="s">
        <v>1271</v>
      </c>
      <c r="N173" s="191"/>
      <c r="O173" s="196" t="s">
        <v>1272</v>
      </c>
      <c r="P173" s="196" t="s">
        <v>1273</v>
      </c>
      <c r="Q173" s="192"/>
    </row>
    <row r="174" spans="1:17" ht="18.75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2"/>
    </row>
    <row r="175" spans="1:17" ht="18.75">
      <c r="A175" s="195">
        <v>17</v>
      </c>
      <c r="B175" s="195">
        <v>1</v>
      </c>
      <c r="C175" s="191"/>
      <c r="D175" s="196" t="s">
        <v>160</v>
      </c>
      <c r="E175" s="195">
        <v>7</v>
      </c>
      <c r="F175" s="196" t="s">
        <v>1229</v>
      </c>
      <c r="G175" s="196" t="s">
        <v>229</v>
      </c>
      <c r="H175" s="191"/>
      <c r="I175" s="197" t="s">
        <v>1172</v>
      </c>
      <c r="J175" s="191"/>
      <c r="K175" s="196" t="s">
        <v>1274</v>
      </c>
      <c r="L175" s="196" t="s">
        <v>1275</v>
      </c>
      <c r="M175" s="195" t="s">
        <v>1276</v>
      </c>
      <c r="N175" s="191"/>
      <c r="O175" s="191"/>
      <c r="P175" s="191"/>
      <c r="Q175" s="192"/>
    </row>
    <row r="176" spans="1:17" ht="18.75">
      <c r="A176" s="195">
        <v>18</v>
      </c>
      <c r="B176" s="195">
        <v>2</v>
      </c>
      <c r="C176" s="191"/>
      <c r="D176" s="196" t="s">
        <v>153</v>
      </c>
      <c r="E176" s="195">
        <v>5</v>
      </c>
      <c r="F176" s="196" t="s">
        <v>1277</v>
      </c>
      <c r="G176" s="196" t="s">
        <v>229</v>
      </c>
      <c r="H176" s="196">
        <v>56341331</v>
      </c>
      <c r="I176" s="197" t="s">
        <v>1278</v>
      </c>
      <c r="J176" s="191"/>
      <c r="K176" s="196" t="s">
        <v>1231</v>
      </c>
      <c r="L176" s="196" t="s">
        <v>1232</v>
      </c>
      <c r="M176" s="195" t="s">
        <v>1233</v>
      </c>
      <c r="N176" s="196" t="s">
        <v>1279</v>
      </c>
      <c r="O176" s="198" t="s">
        <v>1235</v>
      </c>
      <c r="P176" s="196" t="s">
        <v>1236</v>
      </c>
      <c r="Q176" s="192"/>
    </row>
    <row r="177" spans="1:17" ht="18.75">
      <c r="A177" s="195">
        <v>19</v>
      </c>
      <c r="B177" s="195">
        <v>3</v>
      </c>
      <c r="C177" s="191"/>
      <c r="D177" s="196" t="s">
        <v>133</v>
      </c>
      <c r="E177" s="195">
        <v>14</v>
      </c>
      <c r="F177" s="196" t="s">
        <v>1186</v>
      </c>
      <c r="G177" s="196" t="s">
        <v>229</v>
      </c>
      <c r="H177" s="191"/>
      <c r="I177" s="197" t="s">
        <v>1280</v>
      </c>
      <c r="J177" s="191"/>
      <c r="K177" s="196" t="s">
        <v>1281</v>
      </c>
      <c r="L177" s="196" t="s">
        <v>1282</v>
      </c>
      <c r="M177" s="195" t="s">
        <v>1283</v>
      </c>
      <c r="N177" s="191"/>
      <c r="O177" s="191"/>
      <c r="P177" s="191"/>
      <c r="Q177" s="192"/>
    </row>
    <row r="178" spans="1:17" ht="18.75">
      <c r="A178" s="195">
        <v>20</v>
      </c>
      <c r="B178" s="195">
        <v>2</v>
      </c>
      <c r="C178" s="191"/>
      <c r="D178" s="196" t="s">
        <v>154</v>
      </c>
      <c r="E178" s="195">
        <v>10</v>
      </c>
      <c r="F178" s="196" t="s">
        <v>1284</v>
      </c>
      <c r="G178" s="196" t="s">
        <v>229</v>
      </c>
      <c r="H178" s="196" t="s">
        <v>336</v>
      </c>
      <c r="I178" s="197" t="s">
        <v>1285</v>
      </c>
      <c r="J178" s="191"/>
      <c r="K178" s="196" t="s">
        <v>1286</v>
      </c>
      <c r="L178" s="196" t="s">
        <v>1287</v>
      </c>
      <c r="M178" s="195" t="s">
        <v>1288</v>
      </c>
      <c r="N178" s="196" t="s">
        <v>336</v>
      </c>
      <c r="O178" s="196" t="s">
        <v>1289</v>
      </c>
      <c r="P178" s="196" t="s">
        <v>1290</v>
      </c>
      <c r="Q178" s="192"/>
    </row>
    <row r="179" spans="1:17" ht="25.5" customHeight="1">
      <c r="A179" s="195">
        <v>21</v>
      </c>
      <c r="B179" s="195">
        <v>1</v>
      </c>
      <c r="C179" s="195">
        <v>1</v>
      </c>
      <c r="D179" s="200" t="s">
        <v>143</v>
      </c>
      <c r="E179" s="201">
        <v>4</v>
      </c>
      <c r="F179" s="200" t="s">
        <v>1243</v>
      </c>
      <c r="G179" s="200" t="s">
        <v>229</v>
      </c>
      <c r="H179" s="196">
        <v>56205246</v>
      </c>
      <c r="I179" s="197" t="s">
        <v>1291</v>
      </c>
      <c r="J179" s="191"/>
      <c r="K179" s="196" t="s">
        <v>1292</v>
      </c>
      <c r="L179" s="196" t="s">
        <v>1293</v>
      </c>
      <c r="M179" s="195" t="s">
        <v>1294</v>
      </c>
      <c r="N179" s="191"/>
      <c r="O179" s="196" t="s">
        <v>1295</v>
      </c>
      <c r="P179" s="196" t="s">
        <v>1296</v>
      </c>
      <c r="Q179" s="192"/>
    </row>
    <row r="180" spans="1:17" ht="18.75">
      <c r="A180" s="195">
        <v>22</v>
      </c>
      <c r="B180" s="195">
        <v>1</v>
      </c>
      <c r="C180" s="191"/>
      <c r="D180" s="196" t="s">
        <v>157</v>
      </c>
      <c r="E180" s="195">
        <v>7</v>
      </c>
      <c r="F180" s="196" t="s">
        <v>1211</v>
      </c>
      <c r="G180" s="196" t="s">
        <v>229</v>
      </c>
      <c r="H180" s="196" t="s">
        <v>336</v>
      </c>
      <c r="I180" s="197" t="s">
        <v>804</v>
      </c>
      <c r="J180" s="191"/>
      <c r="K180" s="196" t="s">
        <v>1297</v>
      </c>
      <c r="L180" s="196" t="s">
        <v>1298</v>
      </c>
      <c r="M180" s="195" t="s">
        <v>1299</v>
      </c>
      <c r="N180" s="196" t="s">
        <v>1300</v>
      </c>
      <c r="O180" s="196" t="s">
        <v>1301</v>
      </c>
      <c r="P180" s="196" t="s">
        <v>1302</v>
      </c>
      <c r="Q180" s="192"/>
    </row>
    <row r="181" spans="1:17" ht="18.75">
      <c r="A181" s="195">
        <v>23</v>
      </c>
      <c r="B181" s="195">
        <v>2</v>
      </c>
      <c r="C181" s="191"/>
      <c r="D181" s="196" t="s">
        <v>138</v>
      </c>
      <c r="E181" s="195">
        <v>1</v>
      </c>
      <c r="F181" s="196" t="s">
        <v>1284</v>
      </c>
      <c r="G181" s="196" t="s">
        <v>229</v>
      </c>
      <c r="H181" s="196">
        <v>56267064</v>
      </c>
      <c r="I181" s="197" t="s">
        <v>1303</v>
      </c>
      <c r="J181" s="191"/>
      <c r="K181" s="196" t="s">
        <v>1304</v>
      </c>
      <c r="L181" s="196" t="s">
        <v>1305</v>
      </c>
      <c r="M181" s="195" t="s">
        <v>1306</v>
      </c>
      <c r="N181" s="191"/>
      <c r="O181" s="196" t="s">
        <v>1307</v>
      </c>
      <c r="P181" s="196" t="s">
        <v>1308</v>
      </c>
      <c r="Q181" s="192"/>
    </row>
    <row r="182" spans="1:17" ht="18.75">
      <c r="A182" s="195">
        <v>24</v>
      </c>
      <c r="B182" s="195">
        <v>3</v>
      </c>
      <c r="C182" s="191"/>
      <c r="D182" s="196" t="s">
        <v>148</v>
      </c>
      <c r="E182" s="195">
        <v>12</v>
      </c>
      <c r="F182" s="196" t="s">
        <v>1178</v>
      </c>
      <c r="G182" s="196" t="s">
        <v>229</v>
      </c>
      <c r="H182" s="196">
        <v>56390153</v>
      </c>
      <c r="I182" s="197" t="s">
        <v>1309</v>
      </c>
      <c r="J182" s="191"/>
      <c r="K182" s="196" t="s">
        <v>1310</v>
      </c>
      <c r="L182" s="196" t="s">
        <v>1311</v>
      </c>
      <c r="M182" s="195" t="s">
        <v>1312</v>
      </c>
      <c r="N182" s="196">
        <v>54552509</v>
      </c>
      <c r="O182" s="196" t="s">
        <v>1313</v>
      </c>
      <c r="P182" s="196" t="s">
        <v>1314</v>
      </c>
      <c r="Q182" s="192"/>
    </row>
    <row r="183" spans="1:17" ht="18.75">
      <c r="A183" s="195">
        <v>25</v>
      </c>
      <c r="B183" s="195">
        <v>1</v>
      </c>
      <c r="C183" s="191"/>
      <c r="D183" s="196" t="s">
        <v>156</v>
      </c>
      <c r="E183" s="195">
        <v>5</v>
      </c>
      <c r="F183" s="196" t="s">
        <v>1211</v>
      </c>
      <c r="G183" s="196" t="s">
        <v>229</v>
      </c>
      <c r="H183" s="196">
        <v>56884288</v>
      </c>
      <c r="I183" s="197" t="s">
        <v>1315</v>
      </c>
      <c r="J183" s="191"/>
      <c r="K183" s="196" t="s">
        <v>1316</v>
      </c>
      <c r="L183" s="196" t="s">
        <v>1317</v>
      </c>
      <c r="M183" s="195" t="s">
        <v>1318</v>
      </c>
      <c r="N183" s="191"/>
      <c r="O183" s="196" t="s">
        <v>1319</v>
      </c>
      <c r="P183" s="196" t="s">
        <v>1320</v>
      </c>
      <c r="Q183" s="192"/>
    </row>
    <row r="184" spans="1:17" ht="18.75">
      <c r="A184" s="195">
        <v>26</v>
      </c>
      <c r="B184" s="195">
        <v>3</v>
      </c>
      <c r="C184" s="191"/>
      <c r="D184" s="196" t="s">
        <v>131</v>
      </c>
      <c r="E184" s="195">
        <v>6</v>
      </c>
      <c r="F184" s="196" t="s">
        <v>1186</v>
      </c>
      <c r="G184" s="196" t="s">
        <v>229</v>
      </c>
      <c r="H184" s="196" t="s">
        <v>336</v>
      </c>
      <c r="I184" s="197" t="s">
        <v>1321</v>
      </c>
      <c r="J184" s="191"/>
      <c r="K184" s="196" t="s">
        <v>1322</v>
      </c>
      <c r="L184" s="196" t="s">
        <v>1323</v>
      </c>
      <c r="M184" s="195" t="s">
        <v>1324</v>
      </c>
      <c r="N184" s="196" t="s">
        <v>1325</v>
      </c>
      <c r="O184" s="196" t="s">
        <v>1326</v>
      </c>
      <c r="P184" s="196" t="s">
        <v>1327</v>
      </c>
      <c r="Q184" s="192"/>
    </row>
    <row r="185" spans="1:17" ht="18.75">
      <c r="A185" s="195">
        <v>27</v>
      </c>
      <c r="B185" s="195">
        <v>1</v>
      </c>
      <c r="C185" s="191"/>
      <c r="D185" s="196" t="s">
        <v>142</v>
      </c>
      <c r="E185" s="195">
        <v>9</v>
      </c>
      <c r="F185" s="196" t="s">
        <v>1243</v>
      </c>
      <c r="G185" s="196" t="s">
        <v>229</v>
      </c>
      <c r="H185" s="196">
        <v>56390155</v>
      </c>
      <c r="I185" s="197" t="s">
        <v>1291</v>
      </c>
      <c r="J185" s="199" t="s">
        <v>346</v>
      </c>
      <c r="K185" s="196" t="s">
        <v>1316</v>
      </c>
      <c r="L185" s="196" t="s">
        <v>1317</v>
      </c>
      <c r="M185" s="195" t="s">
        <v>1318</v>
      </c>
      <c r="N185" s="191"/>
      <c r="O185" s="196" t="s">
        <v>1319</v>
      </c>
      <c r="P185" s="196" t="s">
        <v>1328</v>
      </c>
      <c r="Q185" s="191"/>
    </row>
    <row r="186" spans="1:17" ht="18.75">
      <c r="A186" s="195">
        <v>28</v>
      </c>
      <c r="B186" s="195">
        <v>2</v>
      </c>
      <c r="C186" s="191"/>
      <c r="D186" s="196" t="s">
        <v>149</v>
      </c>
      <c r="E186" s="195">
        <v>5</v>
      </c>
      <c r="F186" s="196" t="s">
        <v>150</v>
      </c>
      <c r="G186" s="196" t="s">
        <v>229</v>
      </c>
      <c r="H186" s="210" t="s">
        <v>336</v>
      </c>
      <c r="I186" s="197" t="s">
        <v>1329</v>
      </c>
      <c r="J186" s="199" t="s">
        <v>1022</v>
      </c>
      <c r="K186" s="196" t="s">
        <v>1286</v>
      </c>
      <c r="L186" s="196" t="s">
        <v>1330</v>
      </c>
      <c r="M186" s="195" t="s">
        <v>1331</v>
      </c>
      <c r="N186" s="191"/>
      <c r="O186" s="191"/>
      <c r="P186" s="203" t="s">
        <v>1332</v>
      </c>
      <c r="Q186" s="191"/>
    </row>
    <row r="187" spans="1:17" ht="18.75">
      <c r="A187" s="195">
        <v>29</v>
      </c>
      <c r="B187" s="195">
        <v>2</v>
      </c>
      <c r="C187" s="195">
        <v>1</v>
      </c>
      <c r="D187" s="200" t="s">
        <v>152</v>
      </c>
      <c r="E187" s="201">
        <v>7</v>
      </c>
      <c r="F187" s="200" t="s">
        <v>150</v>
      </c>
      <c r="G187" s="200" t="s">
        <v>229</v>
      </c>
      <c r="H187" s="210" t="s">
        <v>336</v>
      </c>
      <c r="I187" s="197" t="s">
        <v>1333</v>
      </c>
      <c r="J187" s="191"/>
      <c r="K187" s="196" t="s">
        <v>1334</v>
      </c>
      <c r="L187" s="196" t="s">
        <v>1335</v>
      </c>
      <c r="M187" s="195" t="s">
        <v>1336</v>
      </c>
      <c r="N187" s="191"/>
      <c r="O187" s="191"/>
      <c r="P187" s="191"/>
      <c r="Q187" s="191"/>
    </row>
    <row r="188" spans="1:17" ht="18.75">
      <c r="A188" s="195">
        <v>30</v>
      </c>
      <c r="B188" s="195">
        <v>1</v>
      </c>
      <c r="C188" s="191"/>
      <c r="D188" s="196" t="s">
        <v>144</v>
      </c>
      <c r="E188" s="195">
        <v>1</v>
      </c>
      <c r="F188" s="196" t="s">
        <v>1243</v>
      </c>
      <c r="G188" s="196" t="s">
        <v>229</v>
      </c>
      <c r="H188" s="196" t="s">
        <v>336</v>
      </c>
      <c r="I188" s="197" t="s">
        <v>866</v>
      </c>
      <c r="J188" s="191"/>
      <c r="K188" s="196" t="s">
        <v>1337</v>
      </c>
      <c r="L188" s="196" t="s">
        <v>1338</v>
      </c>
      <c r="M188" s="195" t="s">
        <v>1339</v>
      </c>
      <c r="N188" s="191"/>
      <c r="O188" s="191"/>
      <c r="P188" s="196" t="s">
        <v>1340</v>
      </c>
      <c r="Q188" s="192"/>
    </row>
    <row r="189" spans="1:17" ht="18.75">
      <c r="A189" s="195">
        <v>31</v>
      </c>
      <c r="B189" s="195">
        <v>3</v>
      </c>
      <c r="C189" s="191"/>
      <c r="D189" s="196" t="s">
        <v>159</v>
      </c>
      <c r="E189" s="195">
        <v>3</v>
      </c>
      <c r="F189" s="196" t="s">
        <v>1229</v>
      </c>
      <c r="G189" s="196" t="s">
        <v>229</v>
      </c>
      <c r="H189" s="196" t="s">
        <v>336</v>
      </c>
      <c r="I189" s="197" t="s">
        <v>1341</v>
      </c>
      <c r="J189" s="191"/>
      <c r="K189" s="196" t="s">
        <v>1274</v>
      </c>
      <c r="L189" s="196" t="s">
        <v>1275</v>
      </c>
      <c r="M189" s="195" t="s">
        <v>1276</v>
      </c>
      <c r="N189" s="196" t="s">
        <v>1342</v>
      </c>
      <c r="O189" s="196" t="s">
        <v>1343</v>
      </c>
      <c r="P189" s="196" t="s">
        <v>1344</v>
      </c>
      <c r="Q189" s="192"/>
    </row>
    <row r="190" spans="1:17" ht="18.75">
      <c r="A190" s="195">
        <v>32</v>
      </c>
      <c r="B190" s="195">
        <v>1</v>
      </c>
      <c r="C190" s="195">
        <v>1</v>
      </c>
      <c r="D190" s="200" t="s">
        <v>1345</v>
      </c>
      <c r="E190" s="201">
        <v>1</v>
      </c>
      <c r="F190" s="200" t="s">
        <v>1198</v>
      </c>
      <c r="G190" s="200" t="s">
        <v>229</v>
      </c>
      <c r="H190" s="191"/>
      <c r="I190" s="197" t="s">
        <v>1199</v>
      </c>
      <c r="J190" s="191"/>
      <c r="K190" s="196" t="s">
        <v>1173</v>
      </c>
      <c r="L190" s="196" t="s">
        <v>1232</v>
      </c>
      <c r="M190" s="195" t="s">
        <v>1346</v>
      </c>
      <c r="N190" s="196" t="s">
        <v>1347</v>
      </c>
      <c r="O190" s="198" t="s">
        <v>1348</v>
      </c>
      <c r="P190" s="196" t="s">
        <v>1349</v>
      </c>
      <c r="Q190" s="192"/>
    </row>
  </sheetData>
  <sheetProtection/>
  <mergeCells count="7">
    <mergeCell ref="A155:P155"/>
    <mergeCell ref="B1:I1"/>
    <mergeCell ref="K2:L2"/>
    <mergeCell ref="A3:P3"/>
    <mergeCell ref="A68:P68"/>
    <mergeCell ref="A93:P93"/>
    <mergeCell ref="A116:P116"/>
  </mergeCells>
  <hyperlinks>
    <hyperlink ref="O4" r:id="rId1" display="mailto:t_touchpong@hotmail.com"/>
    <hyperlink ref="O8" r:id="rId2" display="mailto:joim1971@hotmail.com"/>
    <hyperlink ref="O12" r:id="rId3" display="mailto:prasertdee495@gmail.com"/>
    <hyperlink ref="O21" r:id="rId4" display="mailto:director_m@outlook.co.th"/>
    <hyperlink ref="O22" r:id="rId5" display="mailto:samret11@hotmail.com"/>
    <hyperlink ref="O29" r:id="rId6" display="mailto:krusu_mol@hotmail.com"/>
    <hyperlink ref="O32" r:id="rId7" display="mailto:petch_2506@hotmail.com"/>
    <hyperlink ref="O39" r:id="rId8" display="mailto:chayanee.ri@gmail.com"/>
    <hyperlink ref="O40" r:id="rId9" display="mailto:montreeha@hotmail.com"/>
    <hyperlink ref="O43" r:id="rId10" display="mailto:saharat2505@hotmail.com"/>
    <hyperlink ref="O61" r:id="rId11" display="mailto:swd.b@hotmail.com"/>
    <hyperlink ref="O66" r:id="rId12" display="mailto:waruneepim@gmail.com"/>
    <hyperlink ref="O85" r:id="rId13" display="mailto:superantonline@yahoo.com"/>
    <hyperlink ref="O88" r:id="rId14" display="mailto:surin_ais@hotmail.com"/>
    <hyperlink ref="O107" r:id="rId15" display="mailto:benjawit_1124@hotmail.com"/>
    <hyperlink ref="O112" r:id="rId16" display="mailto:kaewsakun12@hotmail.com"/>
    <hyperlink ref="O114" r:id="rId17" display="mailto:somnuk05@hotmail.com"/>
    <hyperlink ref="O121" r:id="rId18" display="mailto:kanok2516@gmail.com"/>
    <hyperlink ref="O127" r:id="rId19" display="mailto:som2011_@hotmail.com"/>
    <hyperlink ref="N156" r:id="rId20" display="mailto:panee_ja@hotmail.com"/>
    <hyperlink ref="O156" r:id="rId21" display="mailto:panee_ja@hotmail.com"/>
    <hyperlink ref="O162" r:id="rId22" display="mailto:am.yuwanat@gmail.com"/>
    <hyperlink ref="O171" r:id="rId23" display="mailto:karuna_in@hotmail.com"/>
    <hyperlink ref="O176" r:id="rId24" display="mailto:bkaewjam1@hotmail.com"/>
    <hyperlink ref="O190" r:id="rId25" display="mailto:dp.pranee@gmail.com"/>
  </hyperlinks>
  <printOptions/>
  <pageMargins left="0.5118110236220472" right="0.5118110236220472" top="0.5511811023622047" bottom="0.5511811023622047" header="0.11811023622047245" footer="0.11811023622047245"/>
  <pageSetup orientation="landscape" scale="90" r:id="rId2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P194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J1"/>
    </sheetView>
  </sheetViews>
  <sheetFormatPr defaultColWidth="9.140625" defaultRowHeight="15"/>
  <cols>
    <col min="4" max="4" width="31.421875" style="0" customWidth="1"/>
    <col min="6" max="6" width="13.28125" style="0" bestFit="1" customWidth="1"/>
    <col min="7" max="7" width="13.7109375" style="0" bestFit="1" customWidth="1"/>
    <col min="8" max="8" width="15.140625" style="0" bestFit="1" customWidth="1"/>
    <col min="10" max="10" width="13.421875" style="0" bestFit="1" customWidth="1"/>
    <col min="11" max="11" width="14.8515625" style="0" bestFit="1" customWidth="1"/>
    <col min="12" max="12" width="8.7109375" style="0" bestFit="1" customWidth="1"/>
    <col min="13" max="13" width="18.8515625" style="0" customWidth="1"/>
    <col min="14" max="14" width="17.421875" style="0" bestFit="1" customWidth="1"/>
    <col min="15" max="15" width="36.8515625" style="0" bestFit="1" customWidth="1"/>
    <col min="16" max="16" width="27.28125" style="0" customWidth="1"/>
  </cols>
  <sheetData>
    <row r="1" spans="1:16" ht="38.25" customHeight="1">
      <c r="A1" s="298" t="s">
        <v>2383</v>
      </c>
      <c r="B1" s="298"/>
      <c r="C1" s="298"/>
      <c r="D1" s="298"/>
      <c r="E1" s="298"/>
      <c r="F1" s="298"/>
      <c r="G1" s="298"/>
      <c r="H1" s="298"/>
      <c r="I1" s="298"/>
      <c r="J1" s="299"/>
      <c r="K1" s="116"/>
      <c r="L1" s="116"/>
      <c r="M1" s="116"/>
      <c r="N1" s="116"/>
      <c r="O1" s="116"/>
      <c r="P1" s="116"/>
    </row>
    <row r="2" spans="1:16" ht="47.25">
      <c r="A2" s="216" t="s">
        <v>164</v>
      </c>
      <c r="B2" s="216" t="s">
        <v>314</v>
      </c>
      <c r="C2" s="216" t="s">
        <v>315</v>
      </c>
      <c r="D2" s="216" t="s">
        <v>316</v>
      </c>
      <c r="E2" s="216" t="s">
        <v>317</v>
      </c>
      <c r="F2" s="216" t="s">
        <v>318</v>
      </c>
      <c r="G2" s="216" t="s">
        <v>218</v>
      </c>
      <c r="H2" s="217"/>
      <c r="I2" s="227" t="s">
        <v>2384</v>
      </c>
      <c r="J2" s="216" t="s">
        <v>1350</v>
      </c>
      <c r="K2" s="216" t="s">
        <v>1351</v>
      </c>
      <c r="L2" s="216" t="s">
        <v>1352</v>
      </c>
      <c r="M2" s="216" t="s">
        <v>1353</v>
      </c>
      <c r="N2" s="218" t="s">
        <v>322</v>
      </c>
      <c r="O2" s="218" t="s">
        <v>323</v>
      </c>
      <c r="P2" s="216" t="s">
        <v>324</v>
      </c>
    </row>
    <row r="3" spans="1:16" ht="23.25">
      <c r="A3" s="220"/>
      <c r="B3" s="220"/>
      <c r="C3" s="220"/>
      <c r="D3" s="220"/>
      <c r="E3" s="220"/>
      <c r="F3" s="220"/>
      <c r="G3" s="220"/>
      <c r="H3" s="217"/>
      <c r="I3" s="219"/>
      <c r="J3" s="297" t="s">
        <v>225</v>
      </c>
      <c r="K3" s="297"/>
      <c r="L3" s="220"/>
      <c r="M3" s="220"/>
      <c r="N3" s="220"/>
      <c r="O3" s="220"/>
      <c r="P3" s="220"/>
    </row>
    <row r="4" spans="1:16" ht="33" customHeight="1">
      <c r="A4" s="120">
        <v>1</v>
      </c>
      <c r="B4" s="120">
        <v>2</v>
      </c>
      <c r="C4" s="116"/>
      <c r="D4" s="121" t="s">
        <v>326</v>
      </c>
      <c r="E4" s="120">
        <v>6</v>
      </c>
      <c r="F4" s="121" t="s">
        <v>327</v>
      </c>
      <c r="G4" s="122" t="s">
        <v>225</v>
      </c>
      <c r="H4" s="123">
        <v>56358186</v>
      </c>
      <c r="I4" s="124" t="s">
        <v>328</v>
      </c>
      <c r="J4" s="121" t="s">
        <v>1354</v>
      </c>
      <c r="K4" s="121" t="s">
        <v>1355</v>
      </c>
      <c r="L4" s="120" t="s">
        <v>1356</v>
      </c>
      <c r="M4" s="120" t="s">
        <v>1357</v>
      </c>
      <c r="N4" s="125" t="s">
        <v>1358</v>
      </c>
      <c r="O4" s="126" t="s">
        <v>1359</v>
      </c>
      <c r="P4" s="121" t="s">
        <v>1360</v>
      </c>
    </row>
    <row r="5" spans="1:16" ht="23.25">
      <c r="A5" s="120">
        <v>2</v>
      </c>
      <c r="B5" s="120">
        <v>4</v>
      </c>
      <c r="C5" s="116"/>
      <c r="D5" s="121" t="s">
        <v>19</v>
      </c>
      <c r="E5" s="120">
        <v>4</v>
      </c>
      <c r="F5" s="121" t="s">
        <v>335</v>
      </c>
      <c r="G5" s="122" t="s">
        <v>225</v>
      </c>
      <c r="H5" s="118"/>
      <c r="I5" s="124" t="s">
        <v>337</v>
      </c>
      <c r="J5" s="121" t="s">
        <v>1361</v>
      </c>
      <c r="K5" s="121" t="s">
        <v>1362</v>
      </c>
      <c r="L5" s="120" t="s">
        <v>1363</v>
      </c>
      <c r="M5" s="120" t="s">
        <v>1364</v>
      </c>
      <c r="N5" s="125" t="s">
        <v>1365</v>
      </c>
      <c r="O5" s="125" t="s">
        <v>1366</v>
      </c>
      <c r="P5" s="117" t="s">
        <v>1367</v>
      </c>
    </row>
    <row r="6" spans="1:16" ht="23.25">
      <c r="A6" s="120">
        <v>3</v>
      </c>
      <c r="B6" s="120">
        <v>3</v>
      </c>
      <c r="C6" s="116"/>
      <c r="D6" s="121" t="s">
        <v>30</v>
      </c>
      <c r="E6" s="120">
        <v>10</v>
      </c>
      <c r="F6" s="121" t="s">
        <v>343</v>
      </c>
      <c r="G6" s="121" t="s">
        <v>225</v>
      </c>
      <c r="H6" s="123"/>
      <c r="I6" s="124" t="s">
        <v>345</v>
      </c>
      <c r="J6" s="121" t="s">
        <v>1368</v>
      </c>
      <c r="K6" s="125" t="s">
        <v>1369</v>
      </c>
      <c r="L6" s="127" t="s">
        <v>1370</v>
      </c>
      <c r="M6" s="127" t="s">
        <v>1371</v>
      </c>
      <c r="N6" s="125" t="s">
        <v>1372</v>
      </c>
      <c r="O6" s="125" t="s">
        <v>1373</v>
      </c>
      <c r="P6" s="121" t="s">
        <v>1374</v>
      </c>
    </row>
    <row r="7" spans="1:16" ht="23.25">
      <c r="A7" s="120">
        <v>4</v>
      </c>
      <c r="B7" s="120">
        <v>1</v>
      </c>
      <c r="C7" s="116"/>
      <c r="D7" s="121" t="s">
        <v>18</v>
      </c>
      <c r="E7" s="120">
        <v>6</v>
      </c>
      <c r="F7" s="121" t="s">
        <v>351</v>
      </c>
      <c r="G7" s="121" t="s">
        <v>225</v>
      </c>
      <c r="H7" s="123">
        <v>56275829</v>
      </c>
      <c r="I7" s="124" t="s">
        <v>352</v>
      </c>
      <c r="J7" s="125" t="s">
        <v>1375</v>
      </c>
      <c r="K7" s="125" t="s">
        <v>1376</v>
      </c>
      <c r="L7" s="124" t="s">
        <v>1377</v>
      </c>
      <c r="M7" s="127" t="s">
        <v>1378</v>
      </c>
      <c r="N7" s="125" t="s">
        <v>1379</v>
      </c>
      <c r="O7" s="125" t="s">
        <v>1380</v>
      </c>
      <c r="P7" s="121" t="s">
        <v>1381</v>
      </c>
    </row>
    <row r="8" spans="1:16" ht="23.25">
      <c r="A8" s="120">
        <v>5</v>
      </c>
      <c r="B8" s="120">
        <v>3</v>
      </c>
      <c r="C8" s="116"/>
      <c r="D8" s="121" t="s">
        <v>55</v>
      </c>
      <c r="E8" s="120">
        <v>6</v>
      </c>
      <c r="F8" s="121" t="s">
        <v>358</v>
      </c>
      <c r="G8" s="122" t="s">
        <v>225</v>
      </c>
      <c r="H8" s="123">
        <v>56326679</v>
      </c>
      <c r="I8" s="124" t="s">
        <v>359</v>
      </c>
      <c r="J8" s="121" t="s">
        <v>1382</v>
      </c>
      <c r="K8" s="121" t="s">
        <v>1383</v>
      </c>
      <c r="L8" s="120" t="s">
        <v>1384</v>
      </c>
      <c r="M8" s="120" t="s">
        <v>1385</v>
      </c>
      <c r="N8" s="125">
        <v>813959584</v>
      </c>
      <c r="O8" s="125" t="s">
        <v>1386</v>
      </c>
      <c r="P8" s="116"/>
    </row>
    <row r="9" spans="1:16" ht="23.25">
      <c r="A9" s="120">
        <v>6</v>
      </c>
      <c r="B9" s="120">
        <v>2</v>
      </c>
      <c r="C9" s="116"/>
      <c r="D9" s="121" t="s">
        <v>3</v>
      </c>
      <c r="E9" s="120">
        <v>7</v>
      </c>
      <c r="F9" s="121" t="s">
        <v>365</v>
      </c>
      <c r="G9" s="121" t="s">
        <v>225</v>
      </c>
      <c r="H9" s="123">
        <v>56802512</v>
      </c>
      <c r="I9" s="124" t="s">
        <v>366</v>
      </c>
      <c r="J9" s="121" t="s">
        <v>1387</v>
      </c>
      <c r="K9" s="128" t="s">
        <v>1388</v>
      </c>
      <c r="L9" s="127" t="s">
        <v>1389</v>
      </c>
      <c r="M9" s="127" t="s">
        <v>1390</v>
      </c>
      <c r="N9" s="125" t="s">
        <v>1391</v>
      </c>
      <c r="O9" s="125" t="s">
        <v>1392</v>
      </c>
      <c r="P9" s="121" t="s">
        <v>1393</v>
      </c>
    </row>
    <row r="10" spans="1:16" ht="23.25">
      <c r="A10" s="116"/>
      <c r="B10" s="116"/>
      <c r="C10" s="116"/>
      <c r="D10" s="116"/>
      <c r="E10" s="116"/>
      <c r="F10" s="116"/>
      <c r="G10" s="116"/>
      <c r="H10" s="118"/>
      <c r="I10" s="124"/>
      <c r="J10" s="116"/>
      <c r="K10" s="116"/>
      <c r="L10" s="116"/>
      <c r="M10" s="129" t="s">
        <v>1394</v>
      </c>
      <c r="N10" s="116"/>
      <c r="O10" s="116"/>
      <c r="P10" s="116"/>
    </row>
    <row r="11" spans="1:16" ht="23.25">
      <c r="A11" s="120">
        <v>7</v>
      </c>
      <c r="B11" s="120">
        <v>3</v>
      </c>
      <c r="C11" s="116"/>
      <c r="D11" s="121" t="s">
        <v>31</v>
      </c>
      <c r="E11" s="120">
        <v>15</v>
      </c>
      <c r="F11" s="121" t="s">
        <v>343</v>
      </c>
      <c r="G11" s="121" t="s">
        <v>225</v>
      </c>
      <c r="H11" s="123">
        <v>56390220</v>
      </c>
      <c r="I11" s="124" t="s">
        <v>373</v>
      </c>
      <c r="J11" s="121" t="s">
        <v>1395</v>
      </c>
      <c r="K11" s="125" t="s">
        <v>1396</v>
      </c>
      <c r="L11" s="127" t="s">
        <v>1397</v>
      </c>
      <c r="M11" s="127" t="s">
        <v>1398</v>
      </c>
      <c r="N11" s="125">
        <v>822269912</v>
      </c>
      <c r="O11" s="125" t="s">
        <v>1399</v>
      </c>
      <c r="P11" s="121" t="s">
        <v>1400</v>
      </c>
    </row>
    <row r="12" spans="1:16" ht="23.25">
      <c r="A12" s="120">
        <v>8</v>
      </c>
      <c r="B12" s="120">
        <v>6</v>
      </c>
      <c r="C12" s="116"/>
      <c r="D12" s="121" t="s">
        <v>52</v>
      </c>
      <c r="E12" s="120">
        <v>1</v>
      </c>
      <c r="F12" s="121" t="s">
        <v>380</v>
      </c>
      <c r="G12" s="121" t="s">
        <v>225</v>
      </c>
      <c r="H12" s="123">
        <v>56340099</v>
      </c>
      <c r="I12" s="124" t="s">
        <v>381</v>
      </c>
      <c r="J12" s="121" t="s">
        <v>1401</v>
      </c>
      <c r="K12" s="125" t="s">
        <v>1402</v>
      </c>
      <c r="L12" s="127" t="s">
        <v>1403</v>
      </c>
      <c r="M12" s="127" t="s">
        <v>1404</v>
      </c>
      <c r="N12" s="125">
        <v>953098095</v>
      </c>
      <c r="O12" s="125" t="s">
        <v>1405</v>
      </c>
      <c r="P12" s="121" t="s">
        <v>1406</v>
      </c>
    </row>
    <row r="13" spans="1:16" ht="23.25">
      <c r="A13" s="120">
        <v>9</v>
      </c>
      <c r="B13" s="120">
        <v>1</v>
      </c>
      <c r="C13" s="116"/>
      <c r="D13" s="121" t="s">
        <v>22</v>
      </c>
      <c r="E13" s="120">
        <v>11</v>
      </c>
      <c r="F13" s="121" t="s">
        <v>385</v>
      </c>
      <c r="G13" s="121" t="s">
        <v>225</v>
      </c>
      <c r="H13" s="123" t="s">
        <v>336</v>
      </c>
      <c r="I13" s="124" t="s">
        <v>386</v>
      </c>
      <c r="J13" s="121" t="s">
        <v>1407</v>
      </c>
      <c r="K13" s="125" t="s">
        <v>1408</v>
      </c>
      <c r="L13" s="127" t="s">
        <v>1409</v>
      </c>
      <c r="M13" s="127" t="s">
        <v>1410</v>
      </c>
      <c r="N13" s="125">
        <v>866803438</v>
      </c>
      <c r="O13" s="125" t="s">
        <v>1411</v>
      </c>
      <c r="P13" s="121" t="s">
        <v>1412</v>
      </c>
    </row>
    <row r="14" spans="1:16" ht="23.25">
      <c r="A14" s="120">
        <v>10</v>
      </c>
      <c r="B14" s="120">
        <v>5</v>
      </c>
      <c r="C14" s="116"/>
      <c r="D14" s="121" t="s">
        <v>41</v>
      </c>
      <c r="E14" s="120">
        <v>13</v>
      </c>
      <c r="F14" s="121" t="s">
        <v>391</v>
      </c>
      <c r="G14" s="121" t="s">
        <v>225</v>
      </c>
      <c r="H14" s="123" t="s">
        <v>336</v>
      </c>
      <c r="I14" s="124" t="s">
        <v>392</v>
      </c>
      <c r="J14" s="121" t="s">
        <v>1413</v>
      </c>
      <c r="K14" s="125" t="s">
        <v>1414</v>
      </c>
      <c r="L14" s="127" t="s">
        <v>1415</v>
      </c>
      <c r="M14" s="127" t="s">
        <v>1416</v>
      </c>
      <c r="N14" s="125" t="s">
        <v>1417</v>
      </c>
      <c r="O14" s="125" t="s">
        <v>1418</v>
      </c>
      <c r="P14" s="121" t="s">
        <v>1419</v>
      </c>
    </row>
    <row r="15" spans="1:16" ht="23.25">
      <c r="A15" s="120">
        <v>11</v>
      </c>
      <c r="B15" s="120">
        <v>5</v>
      </c>
      <c r="C15" s="116"/>
      <c r="D15" s="121" t="s">
        <v>43</v>
      </c>
      <c r="E15" s="120">
        <v>15</v>
      </c>
      <c r="F15" s="121" t="s">
        <v>391</v>
      </c>
      <c r="G15" s="121" t="s">
        <v>225</v>
      </c>
      <c r="H15" s="123" t="s">
        <v>336</v>
      </c>
      <c r="I15" s="124" t="s">
        <v>399</v>
      </c>
      <c r="J15" s="121" t="s">
        <v>1420</v>
      </c>
      <c r="K15" s="125" t="s">
        <v>1421</v>
      </c>
      <c r="L15" s="127" t="s">
        <v>1422</v>
      </c>
      <c r="M15" s="127" t="s">
        <v>1423</v>
      </c>
      <c r="N15" s="125" t="s">
        <v>1424</v>
      </c>
      <c r="O15" s="125" t="s">
        <v>1425</v>
      </c>
      <c r="P15" s="121" t="s">
        <v>1426</v>
      </c>
    </row>
    <row r="16" spans="1:16" ht="23.25">
      <c r="A16" s="120">
        <v>12</v>
      </c>
      <c r="B16" s="120">
        <v>2</v>
      </c>
      <c r="C16" s="116"/>
      <c r="D16" s="121" t="s">
        <v>2</v>
      </c>
      <c r="E16" s="120">
        <v>4</v>
      </c>
      <c r="F16" s="121" t="s">
        <v>365</v>
      </c>
      <c r="G16" s="122" t="s">
        <v>225</v>
      </c>
      <c r="H16" s="123">
        <v>56275114</v>
      </c>
      <c r="I16" s="124" t="s">
        <v>403</v>
      </c>
      <c r="J16" s="121" t="s">
        <v>1427</v>
      </c>
      <c r="K16" s="125" t="s">
        <v>1428</v>
      </c>
      <c r="L16" s="127" t="s">
        <v>1429</v>
      </c>
      <c r="M16" s="120" t="s">
        <v>1430</v>
      </c>
      <c r="N16" s="125" t="s">
        <v>1431</v>
      </c>
      <c r="O16" s="126" t="s">
        <v>1432</v>
      </c>
      <c r="P16" s="121" t="s">
        <v>1433</v>
      </c>
    </row>
    <row r="17" spans="1:16" ht="23.25">
      <c r="A17" s="120">
        <v>13</v>
      </c>
      <c r="B17" s="120">
        <v>4</v>
      </c>
      <c r="C17" s="120">
        <v>1</v>
      </c>
      <c r="D17" s="130" t="s">
        <v>409</v>
      </c>
      <c r="E17" s="131">
        <v>5</v>
      </c>
      <c r="F17" s="130" t="s">
        <v>410</v>
      </c>
      <c r="G17" s="122" t="s">
        <v>225</v>
      </c>
      <c r="H17" s="118"/>
      <c r="I17" s="124" t="s">
        <v>411</v>
      </c>
      <c r="J17" s="121" t="s">
        <v>1434</v>
      </c>
      <c r="K17" s="125" t="s">
        <v>1435</v>
      </c>
      <c r="L17" s="127" t="s">
        <v>1436</v>
      </c>
      <c r="M17" s="120" t="s">
        <v>1437</v>
      </c>
      <c r="N17" s="125" t="s">
        <v>1438</v>
      </c>
      <c r="O17" s="125" t="s">
        <v>1439</v>
      </c>
      <c r="P17" s="121" t="s">
        <v>1440</v>
      </c>
    </row>
    <row r="18" spans="1:16" ht="23.25">
      <c r="A18" s="120">
        <v>14</v>
      </c>
      <c r="B18" s="120">
        <v>4</v>
      </c>
      <c r="C18" s="116"/>
      <c r="D18" s="121" t="s">
        <v>4</v>
      </c>
      <c r="E18" s="120">
        <v>10</v>
      </c>
      <c r="F18" s="121" t="s">
        <v>410</v>
      </c>
      <c r="G18" s="121" t="s">
        <v>225</v>
      </c>
      <c r="H18" s="118"/>
      <c r="I18" s="124" t="s">
        <v>417</v>
      </c>
      <c r="J18" s="121" t="s">
        <v>1441</v>
      </c>
      <c r="K18" s="125" t="s">
        <v>1442</v>
      </c>
      <c r="L18" s="127" t="s">
        <v>1443</v>
      </c>
      <c r="M18" s="127" t="s">
        <v>1444</v>
      </c>
      <c r="N18" s="125" t="s">
        <v>1445</v>
      </c>
      <c r="O18" s="125" t="s">
        <v>1446</v>
      </c>
      <c r="P18" s="125" t="s">
        <v>1447</v>
      </c>
    </row>
    <row r="19" spans="1:16" ht="23.25">
      <c r="A19" s="120">
        <v>15</v>
      </c>
      <c r="B19" s="120">
        <v>4</v>
      </c>
      <c r="C19" s="116"/>
      <c r="D19" s="121" t="s">
        <v>20</v>
      </c>
      <c r="E19" s="120">
        <v>2</v>
      </c>
      <c r="F19" s="121" t="s">
        <v>335</v>
      </c>
      <c r="G19" s="121" t="s">
        <v>225</v>
      </c>
      <c r="H19" s="118"/>
      <c r="I19" s="124" t="s">
        <v>422</v>
      </c>
      <c r="J19" s="121" t="s">
        <v>1448</v>
      </c>
      <c r="K19" s="121" t="s">
        <v>1449</v>
      </c>
      <c r="L19" s="120" t="s">
        <v>1450</v>
      </c>
      <c r="M19" s="120" t="s">
        <v>1451</v>
      </c>
      <c r="N19" s="125">
        <v>992981929</v>
      </c>
      <c r="O19" s="125" t="s">
        <v>1452</v>
      </c>
      <c r="P19" s="121" t="s">
        <v>1453</v>
      </c>
    </row>
    <row r="20" spans="1:16" ht="23.25">
      <c r="A20" s="120">
        <v>16</v>
      </c>
      <c r="B20" s="120">
        <v>6</v>
      </c>
      <c r="C20" s="116"/>
      <c r="D20" s="121" t="s">
        <v>51</v>
      </c>
      <c r="E20" s="120">
        <v>3</v>
      </c>
      <c r="F20" s="121" t="s">
        <v>380</v>
      </c>
      <c r="G20" s="121" t="s">
        <v>225</v>
      </c>
      <c r="H20" s="123"/>
      <c r="I20" s="124" t="s">
        <v>399</v>
      </c>
      <c r="J20" s="121" t="s">
        <v>1454</v>
      </c>
      <c r="K20" s="125" t="s">
        <v>1455</v>
      </c>
      <c r="L20" s="127" t="s">
        <v>1456</v>
      </c>
      <c r="M20" s="127" t="s">
        <v>1457</v>
      </c>
      <c r="N20" s="125">
        <v>613534760</v>
      </c>
      <c r="O20" s="125" t="s">
        <v>1458</v>
      </c>
      <c r="P20" s="121" t="s">
        <v>1459</v>
      </c>
    </row>
    <row r="21" spans="1:16" ht="23.25">
      <c r="A21" s="120">
        <v>17</v>
      </c>
      <c r="B21" s="120">
        <v>1</v>
      </c>
      <c r="C21" s="116"/>
      <c r="D21" s="121" t="s">
        <v>433</v>
      </c>
      <c r="E21" s="120">
        <v>3</v>
      </c>
      <c r="F21" s="121" t="s">
        <v>434</v>
      </c>
      <c r="G21" s="122" t="s">
        <v>225</v>
      </c>
      <c r="H21" s="123">
        <v>56274274</v>
      </c>
      <c r="I21" s="124" t="s">
        <v>435</v>
      </c>
      <c r="J21" s="121" t="s">
        <v>1460</v>
      </c>
      <c r="K21" s="125" t="s">
        <v>1461</v>
      </c>
      <c r="L21" s="127" t="s">
        <v>1462</v>
      </c>
      <c r="M21" s="120" t="s">
        <v>1463</v>
      </c>
      <c r="N21" s="125">
        <v>619326195</v>
      </c>
      <c r="O21" s="125" t="s">
        <v>1464</v>
      </c>
      <c r="P21" s="121" t="s">
        <v>1465</v>
      </c>
    </row>
    <row r="22" spans="1:16" ht="23.25">
      <c r="A22" s="120">
        <v>18</v>
      </c>
      <c r="B22" s="120">
        <v>4</v>
      </c>
      <c r="C22" s="116"/>
      <c r="D22" s="121" t="s">
        <v>441</v>
      </c>
      <c r="E22" s="120">
        <v>8</v>
      </c>
      <c r="F22" s="121" t="s">
        <v>410</v>
      </c>
      <c r="G22" s="121" t="s">
        <v>225</v>
      </c>
      <c r="H22" s="123">
        <v>56274111</v>
      </c>
      <c r="I22" s="124" t="s">
        <v>442</v>
      </c>
      <c r="J22" s="121" t="s">
        <v>1466</v>
      </c>
      <c r="K22" s="125" t="s">
        <v>1467</v>
      </c>
      <c r="L22" s="127" t="s">
        <v>1468</v>
      </c>
      <c r="M22" s="127" t="s">
        <v>1469</v>
      </c>
      <c r="N22" s="125">
        <v>982352188</v>
      </c>
      <c r="O22" s="125" t="s">
        <v>336</v>
      </c>
      <c r="P22" s="121" t="s">
        <v>1470</v>
      </c>
    </row>
    <row r="23" spans="1:16" ht="23.25">
      <c r="A23" s="120">
        <v>19</v>
      </c>
      <c r="B23" s="120">
        <v>5</v>
      </c>
      <c r="C23" s="116"/>
      <c r="D23" s="121" t="s">
        <v>36</v>
      </c>
      <c r="E23" s="120">
        <v>6</v>
      </c>
      <c r="F23" s="121" t="s">
        <v>391</v>
      </c>
      <c r="G23" s="121" t="s">
        <v>225</v>
      </c>
      <c r="H23" s="123" t="s">
        <v>336</v>
      </c>
      <c r="I23" s="124" t="s">
        <v>446</v>
      </c>
      <c r="J23" s="121" t="s">
        <v>1471</v>
      </c>
      <c r="K23" s="125" t="s">
        <v>1472</v>
      </c>
      <c r="L23" s="127" t="s">
        <v>1473</v>
      </c>
      <c r="M23" s="127" t="s">
        <v>1474</v>
      </c>
      <c r="N23" s="125" t="s">
        <v>1475</v>
      </c>
      <c r="O23" s="125" t="s">
        <v>1476</v>
      </c>
      <c r="P23" s="116"/>
    </row>
    <row r="24" spans="1:16" ht="24" customHeight="1">
      <c r="A24" s="120">
        <v>20</v>
      </c>
      <c r="B24" s="120">
        <v>2</v>
      </c>
      <c r="C24" s="116"/>
      <c r="D24" s="121" t="s">
        <v>452</v>
      </c>
      <c r="E24" s="120">
        <v>1</v>
      </c>
      <c r="F24" s="121" t="s">
        <v>327</v>
      </c>
      <c r="G24" s="121" t="s">
        <v>225</v>
      </c>
      <c r="H24" s="123" t="s">
        <v>336</v>
      </c>
      <c r="I24" s="124" t="s">
        <v>366</v>
      </c>
      <c r="J24" s="121" t="s">
        <v>1477</v>
      </c>
      <c r="K24" s="125" t="s">
        <v>1478</v>
      </c>
      <c r="L24" s="127" t="s">
        <v>1479</v>
      </c>
      <c r="M24" s="127" t="s">
        <v>1480</v>
      </c>
      <c r="N24" s="125" t="s">
        <v>1481</v>
      </c>
      <c r="O24" s="125" t="s">
        <v>1482</v>
      </c>
      <c r="P24" s="121" t="s">
        <v>1483</v>
      </c>
    </row>
    <row r="25" spans="1:16" ht="23.25">
      <c r="A25" s="120">
        <v>21</v>
      </c>
      <c r="B25" s="120">
        <v>5</v>
      </c>
      <c r="C25" s="116"/>
      <c r="D25" s="121" t="s">
        <v>39</v>
      </c>
      <c r="E25" s="120">
        <v>1</v>
      </c>
      <c r="F25" s="121" t="s">
        <v>391</v>
      </c>
      <c r="G25" s="121" t="s">
        <v>225</v>
      </c>
      <c r="H25" s="123" t="s">
        <v>1484</v>
      </c>
      <c r="I25" s="124" t="s">
        <v>458</v>
      </c>
      <c r="J25" s="121" t="s">
        <v>1485</v>
      </c>
      <c r="K25" s="125" t="s">
        <v>1486</v>
      </c>
      <c r="L25" s="127" t="s">
        <v>1487</v>
      </c>
      <c r="M25" s="127" t="s">
        <v>1488</v>
      </c>
      <c r="N25" s="125" t="s">
        <v>1489</v>
      </c>
      <c r="O25" s="125" t="s">
        <v>1490</v>
      </c>
      <c r="P25" s="121" t="s">
        <v>1491</v>
      </c>
    </row>
    <row r="26" spans="1:16" ht="23.25">
      <c r="A26" s="120">
        <v>22</v>
      </c>
      <c r="B26" s="120">
        <v>2</v>
      </c>
      <c r="C26" s="120">
        <v>1</v>
      </c>
      <c r="D26" s="130" t="s">
        <v>10</v>
      </c>
      <c r="E26" s="131">
        <v>7</v>
      </c>
      <c r="F26" s="130" t="s">
        <v>464</v>
      </c>
      <c r="G26" s="122" t="s">
        <v>225</v>
      </c>
      <c r="H26" s="123">
        <v>56345412</v>
      </c>
      <c r="I26" s="124" t="s">
        <v>465</v>
      </c>
      <c r="J26" s="121" t="s">
        <v>1492</v>
      </c>
      <c r="K26" s="125" t="s">
        <v>1493</v>
      </c>
      <c r="L26" s="127" t="s">
        <v>1494</v>
      </c>
      <c r="M26" s="120" t="s">
        <v>1495</v>
      </c>
      <c r="N26" s="125" t="s">
        <v>1496</v>
      </c>
      <c r="O26" s="125" t="s">
        <v>1497</v>
      </c>
      <c r="P26" s="121" t="s">
        <v>336</v>
      </c>
    </row>
    <row r="27" spans="1:16" ht="24" customHeight="1">
      <c r="A27" s="120">
        <v>23</v>
      </c>
      <c r="B27" s="120">
        <v>4</v>
      </c>
      <c r="C27" s="116"/>
      <c r="D27" s="121" t="s">
        <v>470</v>
      </c>
      <c r="E27" s="120">
        <v>5</v>
      </c>
      <c r="F27" s="121" t="s">
        <v>471</v>
      </c>
      <c r="G27" s="121" t="s">
        <v>225</v>
      </c>
      <c r="H27" s="123">
        <v>56390109</v>
      </c>
      <c r="I27" s="124" t="s">
        <v>472</v>
      </c>
      <c r="J27" s="121" t="s">
        <v>1498</v>
      </c>
      <c r="K27" s="128" t="s">
        <v>1499</v>
      </c>
      <c r="L27" s="127" t="s">
        <v>1500</v>
      </c>
      <c r="M27" s="127" t="s">
        <v>1501</v>
      </c>
      <c r="N27" s="125" t="s">
        <v>1502</v>
      </c>
      <c r="O27" s="125" t="s">
        <v>1503</v>
      </c>
      <c r="P27" s="121" t="s">
        <v>1504</v>
      </c>
    </row>
    <row r="28" spans="1:16" ht="23.25">
      <c r="A28" s="120">
        <v>24</v>
      </c>
      <c r="B28" s="120">
        <v>1</v>
      </c>
      <c r="C28" s="120">
        <v>1</v>
      </c>
      <c r="D28" s="130" t="s">
        <v>16</v>
      </c>
      <c r="E28" s="131">
        <v>11</v>
      </c>
      <c r="F28" s="130" t="s">
        <v>351</v>
      </c>
      <c r="G28" s="122" t="s">
        <v>225</v>
      </c>
      <c r="H28" s="123" t="s">
        <v>336</v>
      </c>
      <c r="I28" s="124">
        <v>11.8</v>
      </c>
      <c r="J28" s="121" t="s">
        <v>1505</v>
      </c>
      <c r="K28" s="125" t="s">
        <v>1506</v>
      </c>
      <c r="L28" s="127" t="s">
        <v>1507</v>
      </c>
      <c r="M28" s="120" t="s">
        <v>1508</v>
      </c>
      <c r="N28" s="126" t="s">
        <v>1509</v>
      </c>
      <c r="O28" s="125" t="s">
        <v>1510</v>
      </c>
      <c r="P28" s="121" t="s">
        <v>1511</v>
      </c>
    </row>
    <row r="29" spans="1:16" ht="23.25">
      <c r="A29" s="120">
        <v>25</v>
      </c>
      <c r="B29" s="120">
        <v>6</v>
      </c>
      <c r="C29" s="116"/>
      <c r="D29" s="121" t="s">
        <v>50</v>
      </c>
      <c r="E29" s="120">
        <v>2</v>
      </c>
      <c r="F29" s="121" t="s">
        <v>380</v>
      </c>
      <c r="G29" s="121" t="s">
        <v>225</v>
      </c>
      <c r="H29" s="123" t="s">
        <v>336</v>
      </c>
      <c r="I29" s="124" t="s">
        <v>485</v>
      </c>
      <c r="J29" s="125" t="s">
        <v>1512</v>
      </c>
      <c r="K29" s="125" t="s">
        <v>1513</v>
      </c>
      <c r="L29" s="127" t="s">
        <v>1514</v>
      </c>
      <c r="M29" s="127" t="s">
        <v>1515</v>
      </c>
      <c r="N29" s="125">
        <v>857357416</v>
      </c>
      <c r="O29" s="125" t="s">
        <v>1516</v>
      </c>
      <c r="P29" s="121" t="s">
        <v>1517</v>
      </c>
    </row>
    <row r="30" spans="1:16" ht="24.75" customHeight="1">
      <c r="A30" s="120">
        <v>26</v>
      </c>
      <c r="B30" s="116"/>
      <c r="C30" s="116"/>
      <c r="D30" s="121" t="s">
        <v>48</v>
      </c>
      <c r="E30" s="120">
        <v>10</v>
      </c>
      <c r="F30" s="121" t="s">
        <v>380</v>
      </c>
      <c r="G30" s="121" t="s">
        <v>225</v>
      </c>
      <c r="H30" s="123">
        <v>56872730</v>
      </c>
      <c r="I30" s="124" t="s">
        <v>492</v>
      </c>
      <c r="J30" s="121" t="s">
        <v>1518</v>
      </c>
      <c r="K30" s="121" t="s">
        <v>1519</v>
      </c>
      <c r="L30" s="120" t="s">
        <v>1520</v>
      </c>
      <c r="M30" s="120" t="s">
        <v>1521</v>
      </c>
      <c r="N30" s="125" t="s">
        <v>1522</v>
      </c>
      <c r="O30" s="125" t="s">
        <v>1523</v>
      </c>
      <c r="P30" s="121" t="s">
        <v>1524</v>
      </c>
    </row>
    <row r="31" spans="1:16" ht="23.25">
      <c r="A31" s="120">
        <v>27</v>
      </c>
      <c r="B31" s="120">
        <v>4</v>
      </c>
      <c r="C31" s="116"/>
      <c r="D31" s="121" t="s">
        <v>32</v>
      </c>
      <c r="E31" s="120">
        <v>2</v>
      </c>
      <c r="F31" s="121" t="s">
        <v>497</v>
      </c>
      <c r="G31" s="122" t="s">
        <v>225</v>
      </c>
      <c r="H31" s="123">
        <v>56383072</v>
      </c>
      <c r="I31" s="124" t="s">
        <v>498</v>
      </c>
      <c r="J31" s="121" t="s">
        <v>1525</v>
      </c>
      <c r="K31" s="121" t="s">
        <v>1526</v>
      </c>
      <c r="L31" s="120" t="s">
        <v>1527</v>
      </c>
      <c r="M31" s="120" t="s">
        <v>1528</v>
      </c>
      <c r="N31" s="125" t="s">
        <v>1529</v>
      </c>
      <c r="O31" s="125" t="s">
        <v>1530</v>
      </c>
      <c r="P31" s="116"/>
    </row>
    <row r="32" spans="1:16" ht="24.75" customHeight="1">
      <c r="A32" s="120">
        <v>28</v>
      </c>
      <c r="B32" s="120">
        <v>1</v>
      </c>
      <c r="C32" s="116"/>
      <c r="D32" s="121" t="s">
        <v>21</v>
      </c>
      <c r="E32" s="120">
        <v>5</v>
      </c>
      <c r="F32" s="121" t="s">
        <v>385</v>
      </c>
      <c r="G32" s="122" t="s">
        <v>225</v>
      </c>
      <c r="H32" s="123">
        <v>56207217</v>
      </c>
      <c r="I32" s="124" t="s">
        <v>504</v>
      </c>
      <c r="J32" s="121" t="s">
        <v>1531</v>
      </c>
      <c r="K32" s="121" t="s">
        <v>1532</v>
      </c>
      <c r="L32" s="120" t="s">
        <v>1533</v>
      </c>
      <c r="M32" s="120">
        <v>808492125</v>
      </c>
      <c r="N32" s="125" t="s">
        <v>1534</v>
      </c>
      <c r="O32" s="125" t="s">
        <v>1535</v>
      </c>
      <c r="P32" s="121" t="s">
        <v>1536</v>
      </c>
    </row>
    <row r="33" spans="1:16" ht="27.75" customHeight="1">
      <c r="A33" s="120">
        <v>29</v>
      </c>
      <c r="B33" s="120">
        <v>3</v>
      </c>
      <c r="C33" s="116"/>
      <c r="D33" s="121" t="s">
        <v>28</v>
      </c>
      <c r="E33" s="120">
        <v>2</v>
      </c>
      <c r="F33" s="121" t="s">
        <v>343</v>
      </c>
      <c r="G33" s="122" t="s">
        <v>225</v>
      </c>
      <c r="H33" s="123" t="s">
        <v>336</v>
      </c>
      <c r="I33" s="124" t="s">
        <v>508</v>
      </c>
      <c r="J33" s="121" t="s">
        <v>1537</v>
      </c>
      <c r="K33" s="121" t="s">
        <v>1538</v>
      </c>
      <c r="L33" s="120" t="s">
        <v>1539</v>
      </c>
      <c r="M33" s="120" t="s">
        <v>1540</v>
      </c>
      <c r="N33" s="125" t="s">
        <v>1541</v>
      </c>
      <c r="O33" s="125" t="s">
        <v>1542</v>
      </c>
      <c r="P33" s="121" t="s">
        <v>1543</v>
      </c>
    </row>
    <row r="34" spans="1:16" ht="23.25">
      <c r="A34" s="120">
        <v>30</v>
      </c>
      <c r="B34" s="120">
        <v>1</v>
      </c>
      <c r="C34" s="116"/>
      <c r="D34" s="121" t="s">
        <v>23</v>
      </c>
      <c r="E34" s="120">
        <v>9</v>
      </c>
      <c r="F34" s="121" t="s">
        <v>385</v>
      </c>
      <c r="G34" s="122" t="s">
        <v>225</v>
      </c>
      <c r="H34" s="123">
        <v>56276154</v>
      </c>
      <c r="I34" s="124" t="s">
        <v>472</v>
      </c>
      <c r="J34" s="121" t="s">
        <v>1286</v>
      </c>
      <c r="K34" s="121" t="s">
        <v>1544</v>
      </c>
      <c r="L34" s="120" t="s">
        <v>1545</v>
      </c>
      <c r="M34" s="120" t="s">
        <v>1546</v>
      </c>
      <c r="N34" s="125" t="s">
        <v>1547</v>
      </c>
      <c r="O34" s="126" t="s">
        <v>1548</v>
      </c>
      <c r="P34" s="116"/>
    </row>
    <row r="35" spans="1:16" ht="23.25">
      <c r="A35" s="120">
        <v>31</v>
      </c>
      <c r="B35" s="120">
        <v>3</v>
      </c>
      <c r="C35" s="116"/>
      <c r="D35" s="121" t="s">
        <v>27</v>
      </c>
      <c r="E35" s="120">
        <v>8</v>
      </c>
      <c r="F35" s="121" t="s">
        <v>343</v>
      </c>
      <c r="G35" s="122" t="s">
        <v>225</v>
      </c>
      <c r="H35" s="123" t="s">
        <v>336</v>
      </c>
      <c r="I35" s="124" t="s">
        <v>518</v>
      </c>
      <c r="J35" s="121" t="s">
        <v>1549</v>
      </c>
      <c r="K35" s="125" t="s">
        <v>1550</v>
      </c>
      <c r="L35" s="127" t="s">
        <v>1551</v>
      </c>
      <c r="M35" s="120" t="s">
        <v>1552</v>
      </c>
      <c r="N35" s="125" t="s">
        <v>1553</v>
      </c>
      <c r="O35" s="125" t="s">
        <v>1554</v>
      </c>
      <c r="P35" s="116"/>
    </row>
    <row r="36" spans="1:16" ht="23.25">
      <c r="A36" s="120">
        <v>32</v>
      </c>
      <c r="B36" s="120">
        <v>1</v>
      </c>
      <c r="C36" s="116"/>
      <c r="D36" s="121" t="s">
        <v>523</v>
      </c>
      <c r="E36" s="120">
        <v>1</v>
      </c>
      <c r="F36" s="121" t="s">
        <v>351</v>
      </c>
      <c r="G36" s="121" t="s">
        <v>225</v>
      </c>
      <c r="H36" s="123">
        <v>56207332</v>
      </c>
      <c r="I36" s="124" t="s">
        <v>504</v>
      </c>
      <c r="J36" s="121"/>
      <c r="K36" s="125"/>
      <c r="L36" s="127"/>
      <c r="M36" s="127"/>
      <c r="N36" s="125"/>
      <c r="O36" s="125" t="s">
        <v>1555</v>
      </c>
      <c r="P36" s="125" t="s">
        <v>1556</v>
      </c>
    </row>
    <row r="37" spans="1:16" ht="23.25">
      <c r="A37" s="120">
        <v>33</v>
      </c>
      <c r="B37" s="120">
        <v>3</v>
      </c>
      <c r="C37" s="116"/>
      <c r="D37" s="121" t="s">
        <v>29</v>
      </c>
      <c r="E37" s="120">
        <v>9</v>
      </c>
      <c r="F37" s="121" t="s">
        <v>343</v>
      </c>
      <c r="G37" s="121" t="s">
        <v>225</v>
      </c>
      <c r="H37" s="123">
        <v>56880803</v>
      </c>
      <c r="I37" s="124" t="s">
        <v>695</v>
      </c>
      <c r="J37" s="121" t="s">
        <v>1557</v>
      </c>
      <c r="K37" s="125" t="s">
        <v>1558</v>
      </c>
      <c r="L37" s="127" t="s">
        <v>1559</v>
      </c>
      <c r="M37" s="127" t="s">
        <v>1560</v>
      </c>
      <c r="N37" s="125">
        <v>844916198</v>
      </c>
      <c r="O37" s="132" t="s">
        <v>1561</v>
      </c>
      <c r="P37" s="116"/>
    </row>
    <row r="38" spans="1:16" ht="23.25">
      <c r="A38" s="120">
        <v>34</v>
      </c>
      <c r="B38" s="120">
        <v>2</v>
      </c>
      <c r="C38" s="116"/>
      <c r="D38" s="121" t="s">
        <v>12</v>
      </c>
      <c r="E38" s="120">
        <v>8</v>
      </c>
      <c r="F38" s="121" t="s">
        <v>464</v>
      </c>
      <c r="G38" s="121" t="s">
        <v>225</v>
      </c>
      <c r="H38" s="123">
        <v>56254209</v>
      </c>
      <c r="I38" s="124" t="s">
        <v>536</v>
      </c>
      <c r="J38" s="121" t="s">
        <v>1562</v>
      </c>
      <c r="K38" s="125" t="s">
        <v>1563</v>
      </c>
      <c r="L38" s="127" t="s">
        <v>1564</v>
      </c>
      <c r="M38" s="127" t="s">
        <v>1565</v>
      </c>
      <c r="N38" s="125" t="s">
        <v>1566</v>
      </c>
      <c r="O38" s="125" t="s">
        <v>1567</v>
      </c>
      <c r="P38" s="125" t="s">
        <v>1568</v>
      </c>
    </row>
    <row r="39" spans="1:16" ht="26.25" customHeight="1">
      <c r="A39" s="120">
        <v>35</v>
      </c>
      <c r="B39" s="120">
        <v>2</v>
      </c>
      <c r="C39" s="116"/>
      <c r="D39" s="121" t="s">
        <v>7</v>
      </c>
      <c r="E39" s="120">
        <v>11</v>
      </c>
      <c r="F39" s="121" t="s">
        <v>327</v>
      </c>
      <c r="G39" s="122" t="s">
        <v>225</v>
      </c>
      <c r="H39" s="123">
        <v>56345458</v>
      </c>
      <c r="I39" s="124" t="s">
        <v>542</v>
      </c>
      <c r="J39" s="121" t="s">
        <v>1569</v>
      </c>
      <c r="K39" s="125" t="s">
        <v>1570</v>
      </c>
      <c r="L39" s="127" t="s">
        <v>1571</v>
      </c>
      <c r="M39" s="120" t="s">
        <v>1572</v>
      </c>
      <c r="N39" s="125" t="s">
        <v>1573</v>
      </c>
      <c r="O39" s="125" t="s">
        <v>1574</v>
      </c>
      <c r="P39" s="116"/>
    </row>
    <row r="40" spans="1:16" ht="27.75" customHeight="1">
      <c r="A40" s="120">
        <v>36</v>
      </c>
      <c r="B40" s="120">
        <v>6</v>
      </c>
      <c r="C40" s="116"/>
      <c r="D40" s="121" t="s">
        <v>46</v>
      </c>
      <c r="E40" s="120">
        <v>16</v>
      </c>
      <c r="F40" s="121" t="s">
        <v>380</v>
      </c>
      <c r="G40" s="121" t="s">
        <v>225</v>
      </c>
      <c r="H40" s="123" t="s">
        <v>336</v>
      </c>
      <c r="I40" s="124" t="s">
        <v>548</v>
      </c>
      <c r="J40" s="121" t="s">
        <v>1575</v>
      </c>
      <c r="K40" s="121" t="s">
        <v>1576</v>
      </c>
      <c r="L40" s="120" t="s">
        <v>1577</v>
      </c>
      <c r="M40" s="120" t="s">
        <v>1578</v>
      </c>
      <c r="N40" s="125">
        <v>868454554</v>
      </c>
      <c r="O40" s="125" t="s">
        <v>1579</v>
      </c>
      <c r="P40" s="121" t="s">
        <v>1580</v>
      </c>
    </row>
    <row r="41" spans="1:16" ht="26.25" customHeight="1">
      <c r="A41" s="120">
        <v>37</v>
      </c>
      <c r="B41" s="120">
        <v>4</v>
      </c>
      <c r="C41" s="116"/>
      <c r="D41" s="121" t="s">
        <v>34</v>
      </c>
      <c r="E41" s="120">
        <v>12</v>
      </c>
      <c r="F41" s="121" t="s">
        <v>497</v>
      </c>
      <c r="G41" s="121" t="s">
        <v>225</v>
      </c>
      <c r="H41" s="123">
        <v>56390083</v>
      </c>
      <c r="I41" s="124" t="s">
        <v>553</v>
      </c>
      <c r="J41" s="121" t="s">
        <v>1581</v>
      </c>
      <c r="K41" s="121" t="s">
        <v>1582</v>
      </c>
      <c r="L41" s="120" t="s">
        <v>1583</v>
      </c>
      <c r="M41" s="120" t="s">
        <v>1584</v>
      </c>
      <c r="N41" s="125" t="s">
        <v>1585</v>
      </c>
      <c r="O41" s="125" t="s">
        <v>1586</v>
      </c>
      <c r="P41" s="121" t="s">
        <v>1587</v>
      </c>
    </row>
    <row r="42" spans="1:16" ht="26.25" customHeight="1">
      <c r="A42" s="120">
        <v>38</v>
      </c>
      <c r="B42" s="120">
        <v>2</v>
      </c>
      <c r="C42" s="116"/>
      <c r="D42" s="121" t="s">
        <v>13</v>
      </c>
      <c r="E42" s="120">
        <v>2</v>
      </c>
      <c r="F42" s="121" t="s">
        <v>559</v>
      </c>
      <c r="G42" s="122" t="s">
        <v>225</v>
      </c>
      <c r="H42" s="123" t="s">
        <v>336</v>
      </c>
      <c r="I42" s="124" t="s">
        <v>560</v>
      </c>
      <c r="J42" s="121" t="s">
        <v>1588</v>
      </c>
      <c r="K42" s="121" t="s">
        <v>1589</v>
      </c>
      <c r="L42" s="120" t="s">
        <v>1590</v>
      </c>
      <c r="M42" s="120" t="s">
        <v>1591</v>
      </c>
      <c r="N42" s="125">
        <v>991923210</v>
      </c>
      <c r="O42" s="125" t="s">
        <v>1592</v>
      </c>
      <c r="P42" s="121" t="s">
        <v>1593</v>
      </c>
    </row>
    <row r="43" spans="1:16" ht="24.75" customHeight="1">
      <c r="A43" s="120">
        <v>39</v>
      </c>
      <c r="B43" s="120">
        <v>6</v>
      </c>
      <c r="C43" s="116"/>
      <c r="D43" s="121" t="s">
        <v>45</v>
      </c>
      <c r="E43" s="120">
        <v>8</v>
      </c>
      <c r="F43" s="121" t="s">
        <v>380</v>
      </c>
      <c r="G43" s="121" t="s">
        <v>225</v>
      </c>
      <c r="H43" s="123">
        <v>56390087</v>
      </c>
      <c r="I43" s="124" t="s">
        <v>565</v>
      </c>
      <c r="J43" s="121" t="s">
        <v>1594</v>
      </c>
      <c r="K43" s="121" t="s">
        <v>1595</v>
      </c>
      <c r="L43" s="120" t="s">
        <v>1596</v>
      </c>
      <c r="M43" s="120" t="s">
        <v>1597</v>
      </c>
      <c r="N43" s="125" t="s">
        <v>1598</v>
      </c>
      <c r="O43" s="133" t="s">
        <v>1599</v>
      </c>
      <c r="P43" s="121" t="s">
        <v>1600</v>
      </c>
    </row>
    <row r="44" spans="1:16" ht="24.75" customHeight="1">
      <c r="A44" s="120">
        <v>40</v>
      </c>
      <c r="B44" s="120">
        <v>5</v>
      </c>
      <c r="C44" s="120">
        <v>1</v>
      </c>
      <c r="D44" s="130" t="s">
        <v>42</v>
      </c>
      <c r="E44" s="131">
        <v>9</v>
      </c>
      <c r="F44" s="130" t="s">
        <v>391</v>
      </c>
      <c r="G44" s="122" t="s">
        <v>225</v>
      </c>
      <c r="H44" s="123">
        <v>56286096</v>
      </c>
      <c r="I44" s="124" t="s">
        <v>571</v>
      </c>
      <c r="J44" s="121" t="s">
        <v>1601</v>
      </c>
      <c r="K44" s="121" t="s">
        <v>1602</v>
      </c>
      <c r="L44" s="120" t="s">
        <v>1603</v>
      </c>
      <c r="M44" s="120" t="s">
        <v>1604</v>
      </c>
      <c r="N44" s="125" t="s">
        <v>1605</v>
      </c>
      <c r="O44" s="125" t="s">
        <v>1606</v>
      </c>
      <c r="P44" s="125" t="s">
        <v>1606</v>
      </c>
    </row>
    <row r="45" spans="1:16" ht="23.25">
      <c r="A45" s="120">
        <v>41</v>
      </c>
      <c r="B45" s="120">
        <v>6</v>
      </c>
      <c r="C45" s="116"/>
      <c r="D45" s="121" t="s">
        <v>49</v>
      </c>
      <c r="E45" s="120">
        <v>1</v>
      </c>
      <c r="F45" s="121" t="s">
        <v>380</v>
      </c>
      <c r="G45" s="121" t="s">
        <v>225</v>
      </c>
      <c r="H45" s="118"/>
      <c r="I45" s="124" t="s">
        <v>575</v>
      </c>
      <c r="J45" s="121" t="s">
        <v>1607</v>
      </c>
      <c r="K45" s="125" t="s">
        <v>1608</v>
      </c>
      <c r="L45" s="127" t="s">
        <v>1609</v>
      </c>
      <c r="M45" s="127" t="s">
        <v>1610</v>
      </c>
      <c r="N45" s="125">
        <v>821692349</v>
      </c>
      <c r="O45" s="125" t="s">
        <v>1611</v>
      </c>
      <c r="P45" s="116"/>
    </row>
    <row r="46" spans="1:16" ht="23.25">
      <c r="A46" s="120">
        <v>42</v>
      </c>
      <c r="B46" s="120">
        <v>5</v>
      </c>
      <c r="C46" s="116"/>
      <c r="D46" s="121" t="s">
        <v>40</v>
      </c>
      <c r="E46" s="120">
        <v>11</v>
      </c>
      <c r="F46" s="121" t="s">
        <v>391</v>
      </c>
      <c r="G46" s="121" t="s">
        <v>225</v>
      </c>
      <c r="H46" s="123" t="s">
        <v>336</v>
      </c>
      <c r="I46" s="124" t="s">
        <v>386</v>
      </c>
      <c r="J46" s="121" t="s">
        <v>1612</v>
      </c>
      <c r="K46" s="125" t="s">
        <v>1613</v>
      </c>
      <c r="L46" s="127" t="s">
        <v>1614</v>
      </c>
      <c r="M46" s="127" t="s">
        <v>1615</v>
      </c>
      <c r="N46" s="125">
        <v>8294016260</v>
      </c>
      <c r="O46" s="125" t="s">
        <v>1616</v>
      </c>
      <c r="P46" s="116"/>
    </row>
    <row r="47" spans="1:16" ht="23.25">
      <c r="A47" s="120">
        <v>43</v>
      </c>
      <c r="B47" s="120">
        <v>5</v>
      </c>
      <c r="C47" s="120">
        <v>1</v>
      </c>
      <c r="D47" s="130" t="s">
        <v>35</v>
      </c>
      <c r="E47" s="131">
        <v>3</v>
      </c>
      <c r="F47" s="130" t="s">
        <v>391</v>
      </c>
      <c r="G47" s="122" t="s">
        <v>225</v>
      </c>
      <c r="H47" s="123">
        <v>56870127</v>
      </c>
      <c r="I47" s="124" t="s">
        <v>446</v>
      </c>
      <c r="J47" s="121" t="s">
        <v>1617</v>
      </c>
      <c r="K47" s="121" t="s">
        <v>1618</v>
      </c>
      <c r="L47" s="116"/>
      <c r="M47" s="120" t="s">
        <v>1619</v>
      </c>
      <c r="N47" s="125"/>
      <c r="O47" s="125" t="s">
        <v>1620</v>
      </c>
      <c r="P47" s="116"/>
    </row>
    <row r="48" spans="1:16" ht="23.25">
      <c r="A48" s="120">
        <v>44</v>
      </c>
      <c r="B48" s="120">
        <v>3</v>
      </c>
      <c r="C48" s="116"/>
      <c r="D48" s="121" t="s">
        <v>54</v>
      </c>
      <c r="E48" s="120">
        <v>5</v>
      </c>
      <c r="F48" s="121" t="s">
        <v>358</v>
      </c>
      <c r="G48" s="121" t="s">
        <v>225</v>
      </c>
      <c r="H48" s="118"/>
      <c r="I48" s="124" t="s">
        <v>593</v>
      </c>
      <c r="J48" s="121" t="s">
        <v>1621</v>
      </c>
      <c r="K48" s="121" t="s">
        <v>1622</v>
      </c>
      <c r="L48" s="120" t="s">
        <v>1623</v>
      </c>
      <c r="M48" s="120" t="s">
        <v>1624</v>
      </c>
      <c r="N48" s="125" t="s">
        <v>1625</v>
      </c>
      <c r="O48" s="125" t="s">
        <v>1626</v>
      </c>
      <c r="P48" s="116"/>
    </row>
    <row r="49" spans="1:16" ht="23.25">
      <c r="A49" s="120">
        <v>45</v>
      </c>
      <c r="B49" s="120">
        <v>6</v>
      </c>
      <c r="C49" s="120">
        <v>1</v>
      </c>
      <c r="D49" s="130" t="s">
        <v>44</v>
      </c>
      <c r="E49" s="131">
        <v>14</v>
      </c>
      <c r="F49" s="130" t="s">
        <v>380</v>
      </c>
      <c r="G49" s="122" t="s">
        <v>225</v>
      </c>
      <c r="H49" s="123" t="s">
        <v>336</v>
      </c>
      <c r="I49" s="124" t="s">
        <v>599</v>
      </c>
      <c r="J49" s="121" t="s">
        <v>1627</v>
      </c>
      <c r="K49" s="121" t="s">
        <v>1628</v>
      </c>
      <c r="L49" s="120" t="s">
        <v>1629</v>
      </c>
      <c r="M49" s="120" t="s">
        <v>1630</v>
      </c>
      <c r="N49" s="125" t="s">
        <v>1631</v>
      </c>
      <c r="O49" s="125" t="s">
        <v>1632</v>
      </c>
      <c r="P49" s="116"/>
    </row>
    <row r="50" spans="1:16" ht="23.25">
      <c r="A50" s="120">
        <v>46</v>
      </c>
      <c r="B50" s="120">
        <v>5</v>
      </c>
      <c r="C50" s="116"/>
      <c r="D50" s="121" t="s">
        <v>38</v>
      </c>
      <c r="E50" s="120">
        <v>12</v>
      </c>
      <c r="F50" s="121" t="s">
        <v>391</v>
      </c>
      <c r="G50" s="122" t="s">
        <v>225</v>
      </c>
      <c r="H50" s="123" t="s">
        <v>336</v>
      </c>
      <c r="I50" s="124" t="s">
        <v>604</v>
      </c>
      <c r="J50" s="121" t="s">
        <v>1633</v>
      </c>
      <c r="K50" s="121" t="s">
        <v>1634</v>
      </c>
      <c r="L50" s="120" t="s">
        <v>1635</v>
      </c>
      <c r="M50" s="120" t="s">
        <v>1636</v>
      </c>
      <c r="N50" s="125" t="s">
        <v>1637</v>
      </c>
      <c r="O50" s="125" t="s">
        <v>1638</v>
      </c>
      <c r="P50" s="116"/>
    </row>
    <row r="51" spans="1:16" ht="24.75" customHeight="1">
      <c r="A51" s="120">
        <v>47</v>
      </c>
      <c r="B51" s="120">
        <v>3</v>
      </c>
      <c r="C51" s="120">
        <v>1</v>
      </c>
      <c r="D51" s="130" t="s">
        <v>53</v>
      </c>
      <c r="E51" s="131">
        <v>1</v>
      </c>
      <c r="F51" s="130" t="s">
        <v>358</v>
      </c>
      <c r="G51" s="122" t="s">
        <v>225</v>
      </c>
      <c r="H51" s="118"/>
      <c r="I51" s="124" t="s">
        <v>609</v>
      </c>
      <c r="J51" s="121" t="s">
        <v>1639</v>
      </c>
      <c r="K51" s="121" t="s">
        <v>1640</v>
      </c>
      <c r="L51" s="120" t="s">
        <v>1641</v>
      </c>
      <c r="M51" s="120" t="s">
        <v>1642</v>
      </c>
      <c r="N51" s="125" t="s">
        <v>1643</v>
      </c>
      <c r="O51" s="125" t="s">
        <v>1644</v>
      </c>
      <c r="P51" s="121" t="s">
        <v>1645</v>
      </c>
    </row>
    <row r="52" spans="1:16" ht="23.25">
      <c r="A52" s="120">
        <v>48</v>
      </c>
      <c r="B52" s="120">
        <v>5</v>
      </c>
      <c r="C52" s="116"/>
      <c r="D52" s="121" t="s">
        <v>37</v>
      </c>
      <c r="E52" s="120">
        <v>17</v>
      </c>
      <c r="F52" s="121" t="s">
        <v>391</v>
      </c>
      <c r="G52" s="122" t="s">
        <v>225</v>
      </c>
      <c r="H52" s="123" t="s">
        <v>336</v>
      </c>
      <c r="I52" s="124" t="s">
        <v>621</v>
      </c>
      <c r="J52" s="121" t="s">
        <v>1646</v>
      </c>
      <c r="K52" s="121" t="s">
        <v>1647</v>
      </c>
      <c r="L52" s="120" t="s">
        <v>1648</v>
      </c>
      <c r="M52" s="120" t="s">
        <v>1649</v>
      </c>
      <c r="N52" s="125" t="s">
        <v>1650</v>
      </c>
      <c r="O52" s="125" t="s">
        <v>1651</v>
      </c>
      <c r="P52" s="116"/>
    </row>
    <row r="53" spans="1:16" ht="25.5" customHeight="1">
      <c r="A53" s="120">
        <v>49</v>
      </c>
      <c r="B53" s="120">
        <v>4</v>
      </c>
      <c r="C53" s="120">
        <v>1</v>
      </c>
      <c r="D53" s="130" t="s">
        <v>14</v>
      </c>
      <c r="E53" s="131">
        <v>3</v>
      </c>
      <c r="F53" s="130" t="s">
        <v>471</v>
      </c>
      <c r="G53" s="122" t="s">
        <v>225</v>
      </c>
      <c r="H53" s="118"/>
      <c r="I53" s="124" t="s">
        <v>625</v>
      </c>
      <c r="J53" s="121" t="s">
        <v>1652</v>
      </c>
      <c r="K53" s="121" t="s">
        <v>1653</v>
      </c>
      <c r="L53" s="120" t="s">
        <v>1654</v>
      </c>
      <c r="M53" s="120" t="s">
        <v>1655</v>
      </c>
      <c r="N53" s="125" t="s">
        <v>1656</v>
      </c>
      <c r="O53" s="125" t="s">
        <v>1657</v>
      </c>
      <c r="P53" s="121" t="s">
        <v>1658</v>
      </c>
    </row>
    <row r="54" spans="1:16" ht="25.5" customHeight="1">
      <c r="A54" s="120">
        <v>50</v>
      </c>
      <c r="B54" s="120">
        <v>4</v>
      </c>
      <c r="C54" s="116"/>
      <c r="D54" s="121" t="s">
        <v>33</v>
      </c>
      <c r="E54" s="120">
        <v>5</v>
      </c>
      <c r="F54" s="121" t="s">
        <v>497</v>
      </c>
      <c r="G54" s="121" t="s">
        <v>225</v>
      </c>
      <c r="H54" s="123">
        <v>56383092</v>
      </c>
      <c r="I54" s="124" t="s">
        <v>631</v>
      </c>
      <c r="J54" s="121" t="s">
        <v>1659</v>
      </c>
      <c r="K54" s="121" t="s">
        <v>1660</v>
      </c>
      <c r="L54" s="120" t="s">
        <v>1661</v>
      </c>
      <c r="M54" s="120" t="s">
        <v>1662</v>
      </c>
      <c r="N54" s="125" t="s">
        <v>1663</v>
      </c>
      <c r="O54" s="125" t="s">
        <v>1664</v>
      </c>
      <c r="P54" s="116"/>
    </row>
    <row r="55" spans="1:16" ht="27.75" customHeight="1">
      <c r="A55" s="120">
        <v>51</v>
      </c>
      <c r="B55" s="120">
        <v>6</v>
      </c>
      <c r="C55" s="116"/>
      <c r="D55" s="121" t="s">
        <v>47</v>
      </c>
      <c r="E55" s="120">
        <v>12</v>
      </c>
      <c r="F55" s="121" t="s">
        <v>380</v>
      </c>
      <c r="G55" s="121" t="s">
        <v>225</v>
      </c>
      <c r="H55" s="118"/>
      <c r="I55" s="124" t="s">
        <v>637</v>
      </c>
      <c r="J55" s="125" t="s">
        <v>1665</v>
      </c>
      <c r="K55" s="125" t="s">
        <v>1666</v>
      </c>
      <c r="L55" s="127" t="s">
        <v>1667</v>
      </c>
      <c r="M55" s="127" t="s">
        <v>1668</v>
      </c>
      <c r="N55" s="125" t="s">
        <v>1669</v>
      </c>
      <c r="O55" s="213" t="s">
        <v>1670</v>
      </c>
      <c r="P55" s="121" t="s">
        <v>1671</v>
      </c>
    </row>
    <row r="56" spans="1:16" ht="27" customHeight="1">
      <c r="A56" s="120">
        <v>52</v>
      </c>
      <c r="B56" s="120">
        <v>1</v>
      </c>
      <c r="C56" s="116"/>
      <c r="D56" s="121" t="s">
        <v>25</v>
      </c>
      <c r="E56" s="120">
        <v>1</v>
      </c>
      <c r="F56" s="121" t="s">
        <v>434</v>
      </c>
      <c r="G56" s="122" t="s">
        <v>225</v>
      </c>
      <c r="H56" s="123">
        <v>56274119</v>
      </c>
      <c r="I56" s="124" t="s">
        <v>639</v>
      </c>
      <c r="J56" s="121" t="s">
        <v>1672</v>
      </c>
      <c r="K56" s="121" t="s">
        <v>1673</v>
      </c>
      <c r="L56" s="120" t="s">
        <v>1674</v>
      </c>
      <c r="M56" s="120" t="s">
        <v>1675</v>
      </c>
      <c r="N56" s="125">
        <v>856029229</v>
      </c>
      <c r="O56" s="125" t="s">
        <v>1676</v>
      </c>
      <c r="P56" s="116"/>
    </row>
    <row r="57" spans="1:16" ht="27" customHeight="1">
      <c r="A57" s="120">
        <v>53</v>
      </c>
      <c r="B57" s="120">
        <v>2</v>
      </c>
      <c r="C57" s="116"/>
      <c r="D57" s="121" t="s">
        <v>11</v>
      </c>
      <c r="E57" s="120">
        <v>1</v>
      </c>
      <c r="F57" s="121" t="s">
        <v>464</v>
      </c>
      <c r="G57" s="122" t="s">
        <v>225</v>
      </c>
      <c r="H57" s="123">
        <v>56881490</v>
      </c>
      <c r="I57" s="124" t="s">
        <v>646</v>
      </c>
      <c r="J57" s="121" t="s">
        <v>1677</v>
      </c>
      <c r="K57" s="121" t="s">
        <v>1678</v>
      </c>
      <c r="L57" s="120" t="s">
        <v>1679</v>
      </c>
      <c r="M57" s="120" t="s">
        <v>1680</v>
      </c>
      <c r="N57" s="125" t="s">
        <v>1681</v>
      </c>
      <c r="O57" s="125" t="s">
        <v>1682</v>
      </c>
      <c r="P57" s="121" t="s">
        <v>1683</v>
      </c>
    </row>
    <row r="58" spans="1:16" ht="14.25">
      <c r="A58" s="116"/>
      <c r="B58" s="116"/>
      <c r="C58" s="116"/>
      <c r="D58" s="116"/>
      <c r="E58" s="116"/>
      <c r="F58" s="116"/>
      <c r="G58" s="116"/>
      <c r="H58" s="118"/>
      <c r="I58" s="116"/>
      <c r="J58" s="116"/>
      <c r="K58" s="116"/>
      <c r="L58" s="116"/>
      <c r="M58" s="116"/>
      <c r="N58" s="116"/>
      <c r="O58" s="116"/>
      <c r="P58" s="116"/>
    </row>
    <row r="59" spans="1:16" ht="14.25">
      <c r="A59" s="116"/>
      <c r="B59" s="116"/>
      <c r="C59" s="116"/>
      <c r="D59" s="116"/>
      <c r="E59" s="116"/>
      <c r="F59" s="116"/>
      <c r="G59" s="116"/>
      <c r="H59" s="118"/>
      <c r="I59" s="116"/>
      <c r="J59" s="116"/>
      <c r="K59" s="116"/>
      <c r="L59" s="116"/>
      <c r="M59" s="116"/>
      <c r="N59" s="116"/>
      <c r="O59" s="116"/>
      <c r="P59" s="116"/>
    </row>
    <row r="60" spans="1:16" ht="20.25" customHeight="1">
      <c r="A60" s="134">
        <v>54</v>
      </c>
      <c r="B60" s="134">
        <v>4</v>
      </c>
      <c r="C60" s="134">
        <v>1</v>
      </c>
      <c r="D60" s="135" t="s">
        <v>1684</v>
      </c>
      <c r="E60" s="136"/>
      <c r="F60" s="135" t="s">
        <v>670</v>
      </c>
      <c r="G60" s="137" t="s">
        <v>225</v>
      </c>
      <c r="H60" s="138">
        <v>56221787</v>
      </c>
      <c r="I60" s="116" t="s">
        <v>671</v>
      </c>
      <c r="J60" s="139" t="s">
        <v>1685</v>
      </c>
      <c r="K60" s="139" t="s">
        <v>1686</v>
      </c>
      <c r="L60" s="134" t="s">
        <v>1687</v>
      </c>
      <c r="M60" s="134" t="s">
        <v>1688</v>
      </c>
      <c r="N60" s="140" t="s">
        <v>1689</v>
      </c>
      <c r="O60" s="140" t="s">
        <v>1690</v>
      </c>
      <c r="P60" s="139" t="s">
        <v>1691</v>
      </c>
    </row>
    <row r="61" spans="1:16" ht="24" customHeight="1">
      <c r="A61" s="116"/>
      <c r="B61" s="116"/>
      <c r="C61" s="116"/>
      <c r="D61" s="135" t="s">
        <v>1692</v>
      </c>
      <c r="E61" s="116"/>
      <c r="F61" s="116"/>
      <c r="G61" s="116"/>
      <c r="H61" s="118"/>
      <c r="I61" s="116"/>
      <c r="J61" s="116"/>
      <c r="K61" s="116"/>
      <c r="L61" s="116"/>
      <c r="M61" s="116"/>
      <c r="N61" s="116"/>
      <c r="O61" s="116"/>
      <c r="P61" s="116"/>
    </row>
    <row r="62" spans="1:16" ht="14.25">
      <c r="A62" s="116"/>
      <c r="B62" s="116"/>
      <c r="C62" s="116">
        <v>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</row>
    <row r="63" spans="1:16" ht="21">
      <c r="A63" s="119"/>
      <c r="B63" s="119"/>
      <c r="C63" s="119"/>
      <c r="D63" s="119"/>
      <c r="E63" s="119"/>
      <c r="F63" s="119"/>
      <c r="G63" s="119"/>
      <c r="H63" s="119"/>
      <c r="I63" s="119"/>
      <c r="J63" s="141" t="s">
        <v>228</v>
      </c>
      <c r="K63" s="119"/>
      <c r="L63" s="119"/>
      <c r="M63" s="119"/>
      <c r="N63" s="119"/>
      <c r="O63" s="119"/>
      <c r="P63" s="119"/>
    </row>
    <row r="64" spans="1:16" ht="21">
      <c r="A64" s="134">
        <v>1</v>
      </c>
      <c r="B64" s="134">
        <v>2</v>
      </c>
      <c r="C64" s="134">
        <v>1</v>
      </c>
      <c r="D64" s="135" t="s">
        <v>112</v>
      </c>
      <c r="E64" s="142">
        <v>3</v>
      </c>
      <c r="F64" s="135" t="s">
        <v>694</v>
      </c>
      <c r="G64" s="135" t="s">
        <v>228</v>
      </c>
      <c r="H64" s="118"/>
      <c r="I64" s="116" t="s">
        <v>695</v>
      </c>
      <c r="J64" s="140" t="s">
        <v>1693</v>
      </c>
      <c r="K64" s="140" t="s">
        <v>1694</v>
      </c>
      <c r="L64" s="143" t="s">
        <v>1695</v>
      </c>
      <c r="M64" s="143" t="s">
        <v>1696</v>
      </c>
      <c r="N64" s="140" t="s">
        <v>1697</v>
      </c>
      <c r="O64" s="140" t="s">
        <v>1698</v>
      </c>
      <c r="P64" s="139" t="s">
        <v>1699</v>
      </c>
    </row>
    <row r="65" spans="1:16" ht="21">
      <c r="A65" s="134">
        <v>2</v>
      </c>
      <c r="B65" s="134">
        <v>1</v>
      </c>
      <c r="C65" s="116"/>
      <c r="D65" s="139" t="s">
        <v>120</v>
      </c>
      <c r="E65" s="134">
        <v>5</v>
      </c>
      <c r="F65" s="139" t="s">
        <v>699</v>
      </c>
      <c r="G65" s="139" t="s">
        <v>228</v>
      </c>
      <c r="H65" s="138">
        <v>56299233</v>
      </c>
      <c r="I65" s="116" t="s">
        <v>700</v>
      </c>
      <c r="J65" s="140" t="s">
        <v>1700</v>
      </c>
      <c r="K65" s="140" t="s">
        <v>1701</v>
      </c>
      <c r="L65" s="143" t="s">
        <v>1702</v>
      </c>
      <c r="M65" s="143" t="s">
        <v>1703</v>
      </c>
      <c r="N65" s="140">
        <v>817966156</v>
      </c>
      <c r="O65" s="140" t="s">
        <v>1704</v>
      </c>
      <c r="P65" s="139" t="s">
        <v>1705</v>
      </c>
    </row>
    <row r="66" spans="1:16" ht="21">
      <c r="A66" s="134">
        <v>3</v>
      </c>
      <c r="B66" s="134">
        <v>2</v>
      </c>
      <c r="C66" s="116"/>
      <c r="D66" s="139" t="s">
        <v>116</v>
      </c>
      <c r="E66" s="134">
        <v>10</v>
      </c>
      <c r="F66" s="139" t="s">
        <v>694</v>
      </c>
      <c r="G66" s="139" t="s">
        <v>228</v>
      </c>
      <c r="H66" s="138">
        <v>932956312</v>
      </c>
      <c r="I66" s="116" t="s">
        <v>705</v>
      </c>
      <c r="J66" s="140" t="s">
        <v>1706</v>
      </c>
      <c r="K66" s="140" t="s">
        <v>1707</v>
      </c>
      <c r="L66" s="143" t="s">
        <v>1708</v>
      </c>
      <c r="M66" s="143" t="s">
        <v>1709</v>
      </c>
      <c r="N66" s="140" t="s">
        <v>1710</v>
      </c>
      <c r="O66" s="140" t="s">
        <v>1711</v>
      </c>
      <c r="P66" s="139" t="s">
        <v>1712</v>
      </c>
    </row>
    <row r="67" spans="1:16" ht="21">
      <c r="A67" s="134">
        <v>4</v>
      </c>
      <c r="B67" s="134">
        <v>1</v>
      </c>
      <c r="C67" s="116"/>
      <c r="D67" s="139" t="s">
        <v>711</v>
      </c>
      <c r="E67" s="134">
        <v>4</v>
      </c>
      <c r="F67" s="139" t="s">
        <v>712</v>
      </c>
      <c r="G67" s="139" t="s">
        <v>228</v>
      </c>
      <c r="H67" s="138" t="s">
        <v>1713</v>
      </c>
      <c r="I67" s="116" t="s">
        <v>713</v>
      </c>
      <c r="J67" s="139" t="s">
        <v>1714</v>
      </c>
      <c r="K67" s="140" t="s">
        <v>1111</v>
      </c>
      <c r="L67" s="143" t="s">
        <v>1715</v>
      </c>
      <c r="M67" s="143" t="s">
        <v>1716</v>
      </c>
      <c r="N67" s="140" t="s">
        <v>1717</v>
      </c>
      <c r="O67" s="140" t="s">
        <v>1718</v>
      </c>
      <c r="P67" s="139" t="s">
        <v>1719</v>
      </c>
    </row>
    <row r="68" spans="1:16" ht="21">
      <c r="A68" s="134">
        <v>5</v>
      </c>
      <c r="B68" s="134">
        <v>2</v>
      </c>
      <c r="C68" s="116"/>
      <c r="D68" s="139" t="s">
        <v>130</v>
      </c>
      <c r="E68" s="134">
        <v>6</v>
      </c>
      <c r="F68" s="139" t="s">
        <v>720</v>
      </c>
      <c r="G68" s="139" t="s">
        <v>228</v>
      </c>
      <c r="H68" s="118"/>
      <c r="I68" s="116" t="s">
        <v>721</v>
      </c>
      <c r="J68" s="139" t="s">
        <v>1720</v>
      </c>
      <c r="K68" s="140" t="s">
        <v>1721</v>
      </c>
      <c r="L68" s="143" t="s">
        <v>1722</v>
      </c>
      <c r="M68" s="143" t="s">
        <v>1723</v>
      </c>
      <c r="N68" s="140" t="s">
        <v>1724</v>
      </c>
      <c r="O68" s="140" t="s">
        <v>1725</v>
      </c>
      <c r="P68" s="139" t="s">
        <v>1726</v>
      </c>
    </row>
    <row r="69" spans="1:16" ht="21">
      <c r="A69" s="134">
        <v>6</v>
      </c>
      <c r="B69" s="134">
        <v>1</v>
      </c>
      <c r="C69" s="116"/>
      <c r="D69" s="139" t="s">
        <v>121</v>
      </c>
      <c r="E69" s="134">
        <v>3</v>
      </c>
      <c r="F69" s="139" t="s">
        <v>712</v>
      </c>
      <c r="G69" s="139" t="s">
        <v>228</v>
      </c>
      <c r="H69" s="118"/>
      <c r="I69" s="116" t="s">
        <v>726</v>
      </c>
      <c r="J69" s="140"/>
      <c r="K69" s="140"/>
      <c r="L69" s="143"/>
      <c r="M69" s="143"/>
      <c r="N69" s="140"/>
      <c r="O69" s="140" t="s">
        <v>1727</v>
      </c>
      <c r="P69" s="139"/>
    </row>
    <row r="70" spans="1:16" ht="21">
      <c r="A70" s="134">
        <v>7</v>
      </c>
      <c r="B70" s="134">
        <v>1</v>
      </c>
      <c r="C70" s="116"/>
      <c r="D70" s="139" t="s">
        <v>118</v>
      </c>
      <c r="E70" s="134">
        <v>4</v>
      </c>
      <c r="F70" s="139" t="s">
        <v>699</v>
      </c>
      <c r="G70" s="137" t="s">
        <v>228</v>
      </c>
      <c r="H70" s="138">
        <v>56803857</v>
      </c>
      <c r="I70" s="116" t="s">
        <v>700</v>
      </c>
      <c r="J70" s="139" t="s">
        <v>1728</v>
      </c>
      <c r="K70" s="140" t="s">
        <v>1729</v>
      </c>
      <c r="L70" s="143" t="s">
        <v>1730</v>
      </c>
      <c r="M70" s="134" t="s">
        <v>1731</v>
      </c>
      <c r="N70" s="140" t="s">
        <v>1732</v>
      </c>
      <c r="O70" s="126" t="s">
        <v>1733</v>
      </c>
      <c r="P70" s="116"/>
    </row>
    <row r="71" spans="1:16" ht="21">
      <c r="A71" s="134">
        <v>8</v>
      </c>
      <c r="B71" s="134">
        <v>1</v>
      </c>
      <c r="C71" s="116"/>
      <c r="D71" s="139" t="s">
        <v>737</v>
      </c>
      <c r="E71" s="134">
        <v>8</v>
      </c>
      <c r="F71" s="139" t="s">
        <v>712</v>
      </c>
      <c r="G71" s="139" t="s">
        <v>228</v>
      </c>
      <c r="H71" s="138">
        <v>56390187</v>
      </c>
      <c r="I71" s="116" t="s">
        <v>738</v>
      </c>
      <c r="J71" s="139" t="s">
        <v>1734</v>
      </c>
      <c r="K71" s="144" t="s">
        <v>1735</v>
      </c>
      <c r="L71" s="143" t="s">
        <v>1736</v>
      </c>
      <c r="M71" s="134" t="s">
        <v>1737</v>
      </c>
      <c r="N71" s="140" t="s">
        <v>1738</v>
      </c>
      <c r="O71" s="140" t="s">
        <v>1739</v>
      </c>
      <c r="P71" s="139" t="s">
        <v>1740</v>
      </c>
    </row>
    <row r="72" spans="1:16" ht="21">
      <c r="A72" s="134">
        <v>9</v>
      </c>
      <c r="B72" s="134">
        <v>1</v>
      </c>
      <c r="C72" s="116"/>
      <c r="D72" s="139" t="s">
        <v>111</v>
      </c>
      <c r="E72" s="134">
        <v>4</v>
      </c>
      <c r="F72" s="139" t="s">
        <v>228</v>
      </c>
      <c r="G72" s="139" t="s">
        <v>228</v>
      </c>
      <c r="H72" s="138" t="s">
        <v>336</v>
      </c>
      <c r="I72" s="116" t="s">
        <v>744</v>
      </c>
      <c r="J72" s="139" t="s">
        <v>1741</v>
      </c>
      <c r="K72" s="139" t="s">
        <v>1742</v>
      </c>
      <c r="L72" s="134" t="s">
        <v>1743</v>
      </c>
      <c r="M72" s="134" t="s">
        <v>1744</v>
      </c>
      <c r="N72" s="140" t="s">
        <v>1745</v>
      </c>
      <c r="O72" s="140" t="s">
        <v>1746</v>
      </c>
      <c r="P72" s="139" t="s">
        <v>1747</v>
      </c>
    </row>
    <row r="73" spans="1:16" ht="21">
      <c r="A73" s="134">
        <v>10</v>
      </c>
      <c r="B73" s="134">
        <v>2</v>
      </c>
      <c r="C73" s="116"/>
      <c r="D73" s="139" t="s">
        <v>1748</v>
      </c>
      <c r="E73" s="134">
        <v>5</v>
      </c>
      <c r="F73" s="139" t="s">
        <v>694</v>
      </c>
      <c r="G73" s="137" t="s">
        <v>228</v>
      </c>
      <c r="H73" s="118"/>
      <c r="I73" s="116" t="s">
        <v>749</v>
      </c>
      <c r="J73" s="139" t="s">
        <v>1749</v>
      </c>
      <c r="K73" s="139" t="s">
        <v>1750</v>
      </c>
      <c r="L73" s="134" t="s">
        <v>1751</v>
      </c>
      <c r="M73" s="134" t="s">
        <v>1752</v>
      </c>
      <c r="N73" s="140">
        <v>879852742</v>
      </c>
      <c r="O73" s="140" t="s">
        <v>1753</v>
      </c>
      <c r="P73" s="116"/>
    </row>
    <row r="74" spans="1:16" ht="14.25">
      <c r="A74" s="116"/>
      <c r="B74" s="116"/>
      <c r="C74" s="116"/>
      <c r="D74" s="116"/>
      <c r="E74" s="116"/>
      <c r="F74" s="116"/>
      <c r="G74" s="145"/>
      <c r="H74" s="118"/>
      <c r="I74" s="116"/>
      <c r="J74" s="116"/>
      <c r="K74" s="116"/>
      <c r="L74" s="116"/>
      <c r="M74" s="116"/>
      <c r="N74" s="116"/>
      <c r="O74" s="116"/>
      <c r="P74" s="116"/>
    </row>
    <row r="75" spans="1:16" ht="21">
      <c r="A75" s="134">
        <v>11</v>
      </c>
      <c r="B75" s="134">
        <v>2</v>
      </c>
      <c r="C75" s="116"/>
      <c r="D75" s="139" t="s">
        <v>114</v>
      </c>
      <c r="E75" s="134">
        <v>8</v>
      </c>
      <c r="F75" s="139" t="s">
        <v>694</v>
      </c>
      <c r="G75" s="137" t="s">
        <v>228</v>
      </c>
      <c r="H75" s="118"/>
      <c r="I75" s="116" t="s">
        <v>492</v>
      </c>
      <c r="J75" s="139" t="s">
        <v>1754</v>
      </c>
      <c r="K75" s="140" t="s">
        <v>1755</v>
      </c>
      <c r="L75" s="143" t="s">
        <v>1756</v>
      </c>
      <c r="M75" s="134" t="s">
        <v>1757</v>
      </c>
      <c r="N75" s="140" t="s">
        <v>1758</v>
      </c>
      <c r="O75" s="140" t="s">
        <v>1759</v>
      </c>
      <c r="P75" s="116"/>
    </row>
    <row r="76" spans="1:16" ht="26.25" customHeight="1">
      <c r="A76" s="134">
        <v>12</v>
      </c>
      <c r="B76" s="134">
        <v>1</v>
      </c>
      <c r="C76" s="116"/>
      <c r="D76" s="139" t="s">
        <v>119</v>
      </c>
      <c r="E76" s="134">
        <v>3</v>
      </c>
      <c r="F76" s="139" t="s">
        <v>699</v>
      </c>
      <c r="G76" s="137" t="s">
        <v>228</v>
      </c>
      <c r="H76" s="138">
        <v>56207197</v>
      </c>
      <c r="I76" s="116" t="s">
        <v>759</v>
      </c>
      <c r="J76" s="139" t="s">
        <v>1760</v>
      </c>
      <c r="K76" s="139" t="s">
        <v>1761</v>
      </c>
      <c r="L76" s="134" t="s">
        <v>1762</v>
      </c>
      <c r="M76" s="134" t="s">
        <v>1763</v>
      </c>
      <c r="N76" s="140" t="s">
        <v>1764</v>
      </c>
      <c r="O76" s="214" t="s">
        <v>1765</v>
      </c>
      <c r="P76" s="139" t="s">
        <v>1766</v>
      </c>
    </row>
    <row r="77" spans="1:16" ht="21">
      <c r="A77" s="134">
        <v>13</v>
      </c>
      <c r="B77" s="134">
        <v>1</v>
      </c>
      <c r="C77" s="116"/>
      <c r="D77" s="139" t="s">
        <v>123</v>
      </c>
      <c r="E77" s="134">
        <v>2</v>
      </c>
      <c r="F77" s="139" t="s">
        <v>712</v>
      </c>
      <c r="G77" s="137" t="s">
        <v>228</v>
      </c>
      <c r="H77" s="138">
        <v>846880550</v>
      </c>
      <c r="I77" s="116" t="s">
        <v>765</v>
      </c>
      <c r="J77" s="139" t="s">
        <v>1767</v>
      </c>
      <c r="K77" s="139" t="s">
        <v>1768</v>
      </c>
      <c r="L77" s="134" t="s">
        <v>1769</v>
      </c>
      <c r="M77" s="134" t="s">
        <v>768</v>
      </c>
      <c r="N77" s="116"/>
      <c r="O77" s="126" t="s">
        <v>1770</v>
      </c>
      <c r="P77" s="139" t="s">
        <v>1771</v>
      </c>
    </row>
    <row r="78" spans="1:16" ht="27" customHeight="1">
      <c r="A78" s="134">
        <v>14</v>
      </c>
      <c r="B78" s="134">
        <v>1</v>
      </c>
      <c r="C78" s="116"/>
      <c r="D78" s="139" t="s">
        <v>124</v>
      </c>
      <c r="E78" s="134">
        <v>1</v>
      </c>
      <c r="F78" s="139" t="s">
        <v>712</v>
      </c>
      <c r="G78" s="139" t="s">
        <v>228</v>
      </c>
      <c r="H78" s="138">
        <v>987638388</v>
      </c>
      <c r="I78" s="116" t="s">
        <v>770</v>
      </c>
      <c r="J78" s="139" t="s">
        <v>1772</v>
      </c>
      <c r="K78" s="140" t="s">
        <v>1773</v>
      </c>
      <c r="L78" s="143" t="s">
        <v>1774</v>
      </c>
      <c r="M78" s="143" t="s">
        <v>1775</v>
      </c>
      <c r="N78" s="140" t="s">
        <v>1776</v>
      </c>
      <c r="O78" s="214" t="s">
        <v>1777</v>
      </c>
      <c r="P78" s="140" t="s">
        <v>1778</v>
      </c>
    </row>
    <row r="79" spans="1:16" ht="21">
      <c r="A79" s="134">
        <v>15</v>
      </c>
      <c r="B79" s="134">
        <v>2</v>
      </c>
      <c r="C79" s="116"/>
      <c r="D79" s="139" t="s">
        <v>775</v>
      </c>
      <c r="E79" s="134">
        <v>3</v>
      </c>
      <c r="F79" s="139" t="s">
        <v>720</v>
      </c>
      <c r="G79" s="137" t="s">
        <v>228</v>
      </c>
      <c r="H79" s="138">
        <v>899591261</v>
      </c>
      <c r="I79" s="116" t="s">
        <v>776</v>
      </c>
      <c r="J79" s="139" t="s">
        <v>1779</v>
      </c>
      <c r="K79" s="140" t="s">
        <v>1701</v>
      </c>
      <c r="L79" s="143" t="s">
        <v>1780</v>
      </c>
      <c r="M79" s="134" t="s">
        <v>1781</v>
      </c>
      <c r="N79" s="140">
        <v>899591261</v>
      </c>
      <c r="O79" s="126" t="s">
        <v>1782</v>
      </c>
      <c r="P79" s="140" t="s">
        <v>1783</v>
      </c>
    </row>
    <row r="80" spans="1:16" ht="21">
      <c r="A80" s="134">
        <v>16</v>
      </c>
      <c r="B80" s="134">
        <v>2</v>
      </c>
      <c r="C80" s="116"/>
      <c r="D80" s="139" t="s">
        <v>781</v>
      </c>
      <c r="E80" s="134">
        <v>11</v>
      </c>
      <c r="F80" s="139" t="s">
        <v>720</v>
      </c>
      <c r="G80" s="137" t="s">
        <v>228</v>
      </c>
      <c r="H80" s="138">
        <v>932684644</v>
      </c>
      <c r="I80" s="116" t="s">
        <v>399</v>
      </c>
      <c r="J80" s="139" t="s">
        <v>1784</v>
      </c>
      <c r="K80" s="140" t="s">
        <v>1785</v>
      </c>
      <c r="L80" s="143" t="s">
        <v>1786</v>
      </c>
      <c r="M80" s="134" t="s">
        <v>1787</v>
      </c>
      <c r="N80" s="140">
        <v>932684644</v>
      </c>
      <c r="O80" s="126" t="s">
        <v>1788</v>
      </c>
      <c r="P80" s="140" t="s">
        <v>1789</v>
      </c>
    </row>
    <row r="81" spans="1:16" ht="21">
      <c r="A81" s="134">
        <v>17</v>
      </c>
      <c r="B81" s="134">
        <v>2</v>
      </c>
      <c r="C81" s="116"/>
      <c r="D81" s="139" t="s">
        <v>791</v>
      </c>
      <c r="E81" s="134">
        <v>5</v>
      </c>
      <c r="F81" s="139" t="s">
        <v>720</v>
      </c>
      <c r="G81" s="139" t="s">
        <v>228</v>
      </c>
      <c r="H81" s="138" t="s">
        <v>336</v>
      </c>
      <c r="I81" s="116" t="s">
        <v>792</v>
      </c>
      <c r="J81" s="139" t="s">
        <v>1790</v>
      </c>
      <c r="K81" s="139" t="s">
        <v>1791</v>
      </c>
      <c r="L81" s="134" t="s">
        <v>1792</v>
      </c>
      <c r="M81" s="134" t="s">
        <v>1793</v>
      </c>
      <c r="N81" s="140" t="s">
        <v>1794</v>
      </c>
      <c r="O81" s="140" t="s">
        <v>1795</v>
      </c>
      <c r="P81" s="139" t="s">
        <v>1796</v>
      </c>
    </row>
    <row r="82" spans="1:16" ht="24" customHeight="1">
      <c r="A82" s="134">
        <v>18</v>
      </c>
      <c r="B82" s="134">
        <v>1</v>
      </c>
      <c r="C82" s="116"/>
      <c r="D82" s="139" t="s">
        <v>126</v>
      </c>
      <c r="E82" s="134">
        <v>6</v>
      </c>
      <c r="F82" s="139" t="s">
        <v>712</v>
      </c>
      <c r="G82" s="139" t="s">
        <v>228</v>
      </c>
      <c r="H82" s="138">
        <v>56383532</v>
      </c>
      <c r="I82" s="116" t="s">
        <v>798</v>
      </c>
      <c r="J82" s="139"/>
      <c r="K82" s="139"/>
      <c r="L82" s="134"/>
      <c r="M82" s="134"/>
      <c r="N82" s="140"/>
      <c r="O82" s="140"/>
      <c r="P82" s="139"/>
    </row>
    <row r="83" spans="1:16" ht="21">
      <c r="A83" s="134">
        <v>19</v>
      </c>
      <c r="B83" s="134">
        <v>2</v>
      </c>
      <c r="C83" s="116"/>
      <c r="D83" s="139" t="s">
        <v>803</v>
      </c>
      <c r="E83" s="134">
        <v>2</v>
      </c>
      <c r="F83" s="139" t="s">
        <v>694</v>
      </c>
      <c r="G83" s="137" t="s">
        <v>228</v>
      </c>
      <c r="H83" s="118"/>
      <c r="I83" s="116" t="s">
        <v>804</v>
      </c>
      <c r="J83" s="139" t="s">
        <v>1797</v>
      </c>
      <c r="K83" s="139" t="s">
        <v>787</v>
      </c>
      <c r="L83" s="134" t="s">
        <v>1798</v>
      </c>
      <c r="M83" s="134" t="s">
        <v>1799</v>
      </c>
      <c r="N83" s="140" t="s">
        <v>1800</v>
      </c>
      <c r="O83" s="126" t="s">
        <v>1801</v>
      </c>
      <c r="P83" s="139" t="s">
        <v>1802</v>
      </c>
    </row>
    <row r="84" spans="1:16" ht="21">
      <c r="A84" s="134">
        <v>20</v>
      </c>
      <c r="B84" s="134">
        <v>1</v>
      </c>
      <c r="C84" s="116"/>
      <c r="D84" s="139" t="s">
        <v>812</v>
      </c>
      <c r="E84" s="134">
        <v>1</v>
      </c>
      <c r="F84" s="139" t="s">
        <v>228</v>
      </c>
      <c r="G84" s="137" t="s">
        <v>228</v>
      </c>
      <c r="H84" s="138">
        <v>56299232</v>
      </c>
      <c r="I84" s="116" t="s">
        <v>813</v>
      </c>
      <c r="J84" s="139" t="s">
        <v>1803</v>
      </c>
      <c r="K84" s="139" t="s">
        <v>1804</v>
      </c>
      <c r="L84" s="134" t="s">
        <v>1473</v>
      </c>
      <c r="M84" s="134" t="s">
        <v>1805</v>
      </c>
      <c r="N84" s="140" t="s">
        <v>336</v>
      </c>
      <c r="O84" s="140" t="s">
        <v>1806</v>
      </c>
      <c r="P84" s="139" t="s">
        <v>336</v>
      </c>
    </row>
    <row r="85" spans="1:16" ht="21">
      <c r="A85" s="134">
        <v>21</v>
      </c>
      <c r="B85" s="134">
        <v>2</v>
      </c>
      <c r="C85" s="116"/>
      <c r="D85" s="139" t="s">
        <v>113</v>
      </c>
      <c r="E85" s="134">
        <v>6</v>
      </c>
      <c r="F85" s="139" t="s">
        <v>694</v>
      </c>
      <c r="G85" s="137" t="s">
        <v>228</v>
      </c>
      <c r="H85" s="138">
        <v>56362350</v>
      </c>
      <c r="I85" s="116" t="s">
        <v>819</v>
      </c>
      <c r="J85" s="139" t="s">
        <v>1807</v>
      </c>
      <c r="K85" s="139" t="s">
        <v>1808</v>
      </c>
      <c r="L85" s="134" t="s">
        <v>1809</v>
      </c>
      <c r="M85" s="134" t="s">
        <v>1810</v>
      </c>
      <c r="N85" s="140" t="s">
        <v>1811</v>
      </c>
      <c r="O85" s="126" t="s">
        <v>1812</v>
      </c>
      <c r="P85" s="139" t="s">
        <v>1813</v>
      </c>
    </row>
    <row r="86" spans="1:16" ht="21">
      <c r="A86" s="116"/>
      <c r="B86" s="116"/>
      <c r="C86" s="146">
        <v>1</v>
      </c>
      <c r="D86" s="116"/>
      <c r="E86" s="116"/>
      <c r="F86" s="116"/>
      <c r="G86" s="116"/>
      <c r="H86" s="118"/>
      <c r="I86" s="116"/>
      <c r="J86" s="116"/>
      <c r="K86" s="116"/>
      <c r="L86" s="116"/>
      <c r="M86" s="134"/>
      <c r="N86" s="116"/>
      <c r="O86" s="116"/>
      <c r="P86" s="116"/>
    </row>
    <row r="87" spans="1:16" ht="14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1:16" ht="21">
      <c r="A88" s="119"/>
      <c r="B88" s="119"/>
      <c r="C88" s="119"/>
      <c r="D88" s="119"/>
      <c r="E88" s="119"/>
      <c r="F88" s="119"/>
      <c r="G88" s="119"/>
      <c r="H88" s="119"/>
      <c r="I88" s="119"/>
      <c r="J88" s="141" t="s">
        <v>226</v>
      </c>
      <c r="K88" s="119"/>
      <c r="L88" s="119"/>
      <c r="M88" s="119"/>
      <c r="N88" s="119"/>
      <c r="O88" s="119"/>
      <c r="P88" s="119"/>
    </row>
    <row r="89" spans="1:16" ht="21">
      <c r="A89" s="134">
        <v>1</v>
      </c>
      <c r="B89" s="134">
        <v>1</v>
      </c>
      <c r="C89" s="134">
        <v>1</v>
      </c>
      <c r="D89" s="135" t="s">
        <v>826</v>
      </c>
      <c r="E89" s="142">
        <v>2</v>
      </c>
      <c r="F89" s="135" t="s">
        <v>827</v>
      </c>
      <c r="G89" s="137" t="s">
        <v>226</v>
      </c>
      <c r="H89" s="138">
        <v>56275151</v>
      </c>
      <c r="I89" s="116" t="s">
        <v>828</v>
      </c>
      <c r="J89" s="139" t="s">
        <v>1814</v>
      </c>
      <c r="K89" s="139" t="s">
        <v>1815</v>
      </c>
      <c r="L89" s="134" t="s">
        <v>1816</v>
      </c>
      <c r="M89" s="134" t="s">
        <v>1817</v>
      </c>
      <c r="N89" s="140" t="s">
        <v>1818</v>
      </c>
      <c r="O89" s="126" t="s">
        <v>1819</v>
      </c>
      <c r="P89" s="139" t="s">
        <v>1820</v>
      </c>
    </row>
    <row r="90" spans="1:16" ht="21">
      <c r="A90" s="134">
        <v>2</v>
      </c>
      <c r="B90" s="134">
        <v>2</v>
      </c>
      <c r="C90" s="116"/>
      <c r="D90" s="139" t="s">
        <v>74</v>
      </c>
      <c r="E90" s="134">
        <v>4</v>
      </c>
      <c r="F90" s="139" t="s">
        <v>833</v>
      </c>
      <c r="G90" s="139" t="s">
        <v>226</v>
      </c>
      <c r="H90" s="138" t="s">
        <v>336</v>
      </c>
      <c r="I90" s="116" t="s">
        <v>834</v>
      </c>
      <c r="J90" s="139" t="s">
        <v>1821</v>
      </c>
      <c r="K90" s="139" t="s">
        <v>1822</v>
      </c>
      <c r="L90" s="134" t="s">
        <v>1823</v>
      </c>
      <c r="M90" s="134" t="s">
        <v>1824</v>
      </c>
      <c r="N90" s="140" t="s">
        <v>1825</v>
      </c>
      <c r="O90" s="140" t="s">
        <v>1826</v>
      </c>
      <c r="P90" s="139" t="s">
        <v>1827</v>
      </c>
    </row>
    <row r="91" spans="1:16" ht="21">
      <c r="A91" s="134">
        <v>3</v>
      </c>
      <c r="B91" s="134">
        <v>2</v>
      </c>
      <c r="C91" s="116"/>
      <c r="D91" s="139" t="s">
        <v>62</v>
      </c>
      <c r="E91" s="134">
        <v>8</v>
      </c>
      <c r="F91" s="139" t="s">
        <v>840</v>
      </c>
      <c r="G91" s="139" t="s">
        <v>226</v>
      </c>
      <c r="H91" s="138">
        <v>56009207</v>
      </c>
      <c r="I91" s="116" t="s">
        <v>841</v>
      </c>
      <c r="J91" s="139" t="s">
        <v>1828</v>
      </c>
      <c r="K91" s="139" t="s">
        <v>1829</v>
      </c>
      <c r="L91" s="134" t="s">
        <v>1830</v>
      </c>
      <c r="M91" s="134" t="s">
        <v>1831</v>
      </c>
      <c r="N91" s="140" t="s">
        <v>1832</v>
      </c>
      <c r="O91" s="140" t="s">
        <v>1833</v>
      </c>
      <c r="P91" s="139"/>
    </row>
    <row r="92" spans="1:16" ht="21">
      <c r="A92" s="134">
        <v>4</v>
      </c>
      <c r="B92" s="134">
        <v>2</v>
      </c>
      <c r="C92" s="116"/>
      <c r="D92" s="139" t="s">
        <v>58</v>
      </c>
      <c r="E92" s="134">
        <v>2</v>
      </c>
      <c r="F92" s="139" t="s">
        <v>845</v>
      </c>
      <c r="G92" s="139" t="s">
        <v>226</v>
      </c>
      <c r="H92" s="138" t="s">
        <v>1834</v>
      </c>
      <c r="I92" s="116" t="s">
        <v>846</v>
      </c>
      <c r="J92" s="139" t="s">
        <v>1835</v>
      </c>
      <c r="K92" s="139" t="s">
        <v>1836</v>
      </c>
      <c r="L92" s="134" t="s">
        <v>1837</v>
      </c>
      <c r="M92" s="134" t="s">
        <v>1838</v>
      </c>
      <c r="N92" s="140" t="s">
        <v>1838</v>
      </c>
      <c r="O92" s="147" t="s">
        <v>1839</v>
      </c>
      <c r="P92" s="139" t="s">
        <v>1840</v>
      </c>
    </row>
    <row r="93" spans="1:16" ht="21">
      <c r="A93" s="134">
        <v>5</v>
      </c>
      <c r="B93" s="134">
        <v>2</v>
      </c>
      <c r="C93" s="134">
        <v>1</v>
      </c>
      <c r="D93" s="135" t="s">
        <v>61</v>
      </c>
      <c r="E93" s="142">
        <v>5</v>
      </c>
      <c r="F93" s="135" t="s">
        <v>840</v>
      </c>
      <c r="G93" s="137" t="s">
        <v>226</v>
      </c>
      <c r="H93" s="138">
        <v>56297222</v>
      </c>
      <c r="I93" s="116" t="s">
        <v>853</v>
      </c>
      <c r="J93" s="139" t="s">
        <v>1841</v>
      </c>
      <c r="K93" s="139" t="s">
        <v>1842</v>
      </c>
      <c r="L93" s="134" t="s">
        <v>1843</v>
      </c>
      <c r="M93" s="134" t="s">
        <v>1844</v>
      </c>
      <c r="N93" s="140" t="s">
        <v>1845</v>
      </c>
      <c r="O93" s="126" t="s">
        <v>1846</v>
      </c>
      <c r="P93" s="139" t="s">
        <v>1847</v>
      </c>
    </row>
    <row r="94" spans="1:16" ht="21">
      <c r="A94" s="134">
        <v>6</v>
      </c>
      <c r="B94" s="134">
        <v>1</v>
      </c>
      <c r="C94" s="116"/>
      <c r="D94" s="139" t="s">
        <v>68</v>
      </c>
      <c r="E94" s="134">
        <v>5</v>
      </c>
      <c r="F94" s="139" t="s">
        <v>859</v>
      </c>
      <c r="G94" s="139" t="s">
        <v>226</v>
      </c>
      <c r="H94" s="138">
        <v>56390131</v>
      </c>
      <c r="I94" s="116" t="s">
        <v>860</v>
      </c>
      <c r="J94" s="139" t="s">
        <v>1848</v>
      </c>
      <c r="K94" s="139" t="s">
        <v>1849</v>
      </c>
      <c r="L94" s="134" t="s">
        <v>1850</v>
      </c>
      <c r="M94" s="134" t="s">
        <v>1851</v>
      </c>
      <c r="N94" s="140">
        <v>987460999</v>
      </c>
      <c r="O94" s="140" t="s">
        <v>1852</v>
      </c>
      <c r="P94" s="116"/>
    </row>
    <row r="95" spans="1:16" ht="21">
      <c r="A95" s="134">
        <v>7</v>
      </c>
      <c r="B95" s="134">
        <v>2</v>
      </c>
      <c r="C95" s="116"/>
      <c r="D95" s="139" t="s">
        <v>60</v>
      </c>
      <c r="E95" s="134">
        <v>4</v>
      </c>
      <c r="F95" s="139" t="s">
        <v>840</v>
      </c>
      <c r="G95" s="139" t="s">
        <v>226</v>
      </c>
      <c r="H95" s="138">
        <v>56297101</v>
      </c>
      <c r="I95" s="116" t="s">
        <v>866</v>
      </c>
      <c r="J95" s="139" t="s">
        <v>1853</v>
      </c>
      <c r="K95" s="139" t="s">
        <v>1854</v>
      </c>
      <c r="L95" s="134" t="s">
        <v>1855</v>
      </c>
      <c r="M95" s="134" t="s">
        <v>1856</v>
      </c>
      <c r="N95" s="140" t="s">
        <v>1857</v>
      </c>
      <c r="O95" s="140" t="s">
        <v>1858</v>
      </c>
      <c r="P95" s="116"/>
    </row>
    <row r="96" spans="1:16" ht="42">
      <c r="A96" s="148"/>
      <c r="B96" s="148"/>
      <c r="C96" s="148"/>
      <c r="D96" s="149" t="s">
        <v>1859</v>
      </c>
      <c r="E96" s="150">
        <v>1</v>
      </c>
      <c r="F96" s="149" t="s">
        <v>859</v>
      </c>
      <c r="G96" s="149" t="s">
        <v>226</v>
      </c>
      <c r="H96" s="150" t="s">
        <v>1860</v>
      </c>
      <c r="I96" s="148"/>
      <c r="J96" s="148"/>
      <c r="K96" s="148"/>
      <c r="L96" s="148"/>
      <c r="M96" s="148"/>
      <c r="N96" s="148"/>
      <c r="O96" s="148"/>
      <c r="P96" s="148"/>
    </row>
    <row r="97" spans="1:16" ht="21">
      <c r="A97" s="134">
        <v>8</v>
      </c>
      <c r="B97" s="134">
        <v>1</v>
      </c>
      <c r="C97" s="116"/>
      <c r="D97" s="139" t="s">
        <v>66</v>
      </c>
      <c r="E97" s="134">
        <v>7</v>
      </c>
      <c r="F97" s="139" t="s">
        <v>873</v>
      </c>
      <c r="G97" s="139" t="s">
        <v>226</v>
      </c>
      <c r="H97" s="138" t="s">
        <v>336</v>
      </c>
      <c r="I97" s="116" t="s">
        <v>874</v>
      </c>
      <c r="J97" s="139" t="s">
        <v>1861</v>
      </c>
      <c r="K97" s="139" t="s">
        <v>1862</v>
      </c>
      <c r="L97" s="134" t="s">
        <v>1837</v>
      </c>
      <c r="M97" s="134" t="s">
        <v>1863</v>
      </c>
      <c r="N97" s="140" t="s">
        <v>1864</v>
      </c>
      <c r="O97" s="140" t="s">
        <v>1865</v>
      </c>
      <c r="P97" s="139" t="s">
        <v>1866</v>
      </c>
    </row>
    <row r="98" spans="1:16" ht="21">
      <c r="A98" s="134">
        <v>9</v>
      </c>
      <c r="B98" s="134">
        <v>2</v>
      </c>
      <c r="C98" s="134">
        <v>1</v>
      </c>
      <c r="D98" s="135" t="s">
        <v>75</v>
      </c>
      <c r="E98" s="142">
        <v>2</v>
      </c>
      <c r="F98" s="135" t="s">
        <v>879</v>
      </c>
      <c r="G98" s="135" t="s">
        <v>226</v>
      </c>
      <c r="H98" s="138">
        <v>56297200</v>
      </c>
      <c r="I98" s="116" t="s">
        <v>880</v>
      </c>
      <c r="J98" s="139" t="s">
        <v>1867</v>
      </c>
      <c r="K98" s="139" t="s">
        <v>1868</v>
      </c>
      <c r="L98" s="134" t="s">
        <v>1869</v>
      </c>
      <c r="M98" s="134" t="s">
        <v>1870</v>
      </c>
      <c r="N98" s="140" t="s">
        <v>1871</v>
      </c>
      <c r="O98" s="140" t="s">
        <v>1872</v>
      </c>
      <c r="P98" s="139" t="s">
        <v>1873</v>
      </c>
    </row>
    <row r="99" spans="1:16" ht="21">
      <c r="A99" s="134">
        <v>10</v>
      </c>
      <c r="B99" s="134">
        <v>1</v>
      </c>
      <c r="C99" s="116"/>
      <c r="D99" s="139" t="s">
        <v>72</v>
      </c>
      <c r="E99" s="134">
        <v>6</v>
      </c>
      <c r="F99" s="139" t="s">
        <v>827</v>
      </c>
      <c r="G99" s="137" t="s">
        <v>226</v>
      </c>
      <c r="H99" s="138" t="s">
        <v>336</v>
      </c>
      <c r="I99" s="116" t="s">
        <v>886</v>
      </c>
      <c r="J99" s="139" t="s">
        <v>1874</v>
      </c>
      <c r="K99" s="139" t="s">
        <v>1875</v>
      </c>
      <c r="L99" s="134" t="s">
        <v>1876</v>
      </c>
      <c r="M99" s="134" t="s">
        <v>1877</v>
      </c>
      <c r="N99" s="140" t="s">
        <v>1878</v>
      </c>
      <c r="O99" s="140" t="s">
        <v>1879</v>
      </c>
      <c r="P99" s="139" t="s">
        <v>1880</v>
      </c>
    </row>
    <row r="100" spans="1:16" ht="21">
      <c r="A100" s="134">
        <v>11</v>
      </c>
      <c r="B100" s="134">
        <v>1</v>
      </c>
      <c r="C100" s="116"/>
      <c r="D100" s="139" t="s">
        <v>67</v>
      </c>
      <c r="E100" s="134">
        <v>6</v>
      </c>
      <c r="F100" s="139" t="s">
        <v>873</v>
      </c>
      <c r="G100" s="137" t="s">
        <v>226</v>
      </c>
      <c r="H100" s="138" t="s">
        <v>336</v>
      </c>
      <c r="I100" s="116" t="s">
        <v>893</v>
      </c>
      <c r="J100" s="139" t="s">
        <v>1881</v>
      </c>
      <c r="K100" s="139" t="s">
        <v>1640</v>
      </c>
      <c r="L100" s="134" t="s">
        <v>1882</v>
      </c>
      <c r="M100" s="134" t="s">
        <v>1883</v>
      </c>
      <c r="N100" s="140" t="s">
        <v>1884</v>
      </c>
      <c r="O100" s="140" t="s">
        <v>1885</v>
      </c>
      <c r="P100" s="116"/>
    </row>
    <row r="101" spans="1:16" ht="21">
      <c r="A101" s="134">
        <v>12</v>
      </c>
      <c r="B101" s="134">
        <v>1</v>
      </c>
      <c r="C101" s="134">
        <v>1</v>
      </c>
      <c r="D101" s="135" t="s">
        <v>899</v>
      </c>
      <c r="E101" s="142">
        <v>1</v>
      </c>
      <c r="F101" s="135" t="s">
        <v>873</v>
      </c>
      <c r="G101" s="137" t="s">
        <v>226</v>
      </c>
      <c r="H101" s="138" t="s">
        <v>336</v>
      </c>
      <c r="I101" s="116" t="s">
        <v>901</v>
      </c>
      <c r="J101" s="139" t="s">
        <v>1886</v>
      </c>
      <c r="K101" s="139" t="s">
        <v>1887</v>
      </c>
      <c r="L101" s="134" t="s">
        <v>1888</v>
      </c>
      <c r="M101" s="134" t="s">
        <v>1889</v>
      </c>
      <c r="N101" s="140" t="s">
        <v>1890</v>
      </c>
      <c r="O101" s="144" t="s">
        <v>1891</v>
      </c>
      <c r="P101" s="116"/>
    </row>
    <row r="102" spans="1:16" ht="21">
      <c r="A102" s="134">
        <v>13</v>
      </c>
      <c r="B102" s="134">
        <v>2</v>
      </c>
      <c r="C102" s="134">
        <v>1</v>
      </c>
      <c r="D102" s="135" t="s">
        <v>57</v>
      </c>
      <c r="E102" s="142">
        <v>1</v>
      </c>
      <c r="F102" s="135" t="s">
        <v>845</v>
      </c>
      <c r="G102" s="137" t="s">
        <v>226</v>
      </c>
      <c r="H102" s="138">
        <v>56735550</v>
      </c>
      <c r="I102" s="116" t="s">
        <v>904</v>
      </c>
      <c r="J102" s="139" t="s">
        <v>1892</v>
      </c>
      <c r="K102" s="139" t="s">
        <v>1893</v>
      </c>
      <c r="L102" s="134" t="s">
        <v>1894</v>
      </c>
      <c r="M102" s="134" t="s">
        <v>1895</v>
      </c>
      <c r="N102" s="140" t="s">
        <v>1896</v>
      </c>
      <c r="O102" s="140" t="s">
        <v>1897</v>
      </c>
      <c r="P102" s="116"/>
    </row>
    <row r="103" spans="1:16" ht="21">
      <c r="A103" s="134">
        <v>14</v>
      </c>
      <c r="B103" s="134">
        <v>2</v>
      </c>
      <c r="C103" s="116"/>
      <c r="D103" s="139" t="s">
        <v>63</v>
      </c>
      <c r="E103" s="134">
        <v>1</v>
      </c>
      <c r="F103" s="139" t="s">
        <v>840</v>
      </c>
      <c r="G103" s="137" t="s">
        <v>226</v>
      </c>
      <c r="H103" s="138">
        <v>992722022</v>
      </c>
      <c r="I103" s="116" t="s">
        <v>912</v>
      </c>
      <c r="J103" s="139" t="s">
        <v>1898</v>
      </c>
      <c r="K103" s="139" t="s">
        <v>1899</v>
      </c>
      <c r="L103" s="134" t="s">
        <v>1900</v>
      </c>
      <c r="M103" s="134" t="s">
        <v>1901</v>
      </c>
      <c r="N103" s="140" t="s">
        <v>1902</v>
      </c>
      <c r="O103" s="140" t="s">
        <v>1903</v>
      </c>
      <c r="P103" s="116"/>
    </row>
    <row r="104" spans="1:16" ht="21">
      <c r="A104" s="134">
        <v>15</v>
      </c>
      <c r="B104" s="134">
        <v>1</v>
      </c>
      <c r="C104" s="116"/>
      <c r="D104" s="139" t="s">
        <v>69</v>
      </c>
      <c r="E104" s="134">
        <v>3</v>
      </c>
      <c r="F104" s="139" t="s">
        <v>859</v>
      </c>
      <c r="G104" s="139" t="s">
        <v>226</v>
      </c>
      <c r="H104" s="138">
        <v>56390179</v>
      </c>
      <c r="I104" s="116" t="s">
        <v>542</v>
      </c>
      <c r="J104" s="140" t="s">
        <v>1904</v>
      </c>
      <c r="K104" s="140" t="s">
        <v>1905</v>
      </c>
      <c r="L104" s="143" t="s">
        <v>1906</v>
      </c>
      <c r="M104" s="143" t="s">
        <v>1907</v>
      </c>
      <c r="N104" s="140">
        <v>612964203</v>
      </c>
      <c r="O104" s="140" t="s">
        <v>1908</v>
      </c>
      <c r="P104" s="139" t="s">
        <v>1909</v>
      </c>
    </row>
    <row r="105" spans="1:16" ht="21">
      <c r="A105" s="134">
        <v>16</v>
      </c>
      <c r="B105" s="134">
        <v>1</v>
      </c>
      <c r="C105" s="116"/>
      <c r="D105" s="139" t="s">
        <v>65</v>
      </c>
      <c r="E105" s="134">
        <v>3</v>
      </c>
      <c r="F105" s="139" t="s">
        <v>873</v>
      </c>
      <c r="G105" s="139" t="s">
        <v>226</v>
      </c>
      <c r="H105" s="138" t="s">
        <v>336</v>
      </c>
      <c r="I105" s="116" t="s">
        <v>893</v>
      </c>
      <c r="J105" s="139" t="s">
        <v>1910</v>
      </c>
      <c r="K105" s="139" t="s">
        <v>1911</v>
      </c>
      <c r="L105" s="134" t="s">
        <v>1912</v>
      </c>
      <c r="M105" s="134" t="s">
        <v>1913</v>
      </c>
      <c r="N105" s="140" t="s">
        <v>1914</v>
      </c>
      <c r="O105" s="140" t="s">
        <v>1915</v>
      </c>
      <c r="P105" s="116"/>
    </row>
    <row r="106" spans="1:16" ht="21">
      <c r="A106" s="134">
        <v>17</v>
      </c>
      <c r="B106" s="143">
        <v>2</v>
      </c>
      <c r="C106" s="143">
        <v>1</v>
      </c>
      <c r="D106" s="151" t="s">
        <v>73</v>
      </c>
      <c r="E106" s="152">
        <v>2</v>
      </c>
      <c r="F106" s="151" t="s">
        <v>833</v>
      </c>
      <c r="G106" s="151" t="s">
        <v>226</v>
      </c>
      <c r="H106" s="153" t="s">
        <v>336</v>
      </c>
      <c r="I106" s="116" t="s">
        <v>925</v>
      </c>
      <c r="J106" s="140" t="s">
        <v>1916</v>
      </c>
      <c r="K106" s="140" t="s">
        <v>1917</v>
      </c>
      <c r="L106" s="143" t="s">
        <v>1918</v>
      </c>
      <c r="M106" s="143" t="s">
        <v>1919</v>
      </c>
      <c r="N106" s="140" t="s">
        <v>336</v>
      </c>
      <c r="O106" s="140" t="s">
        <v>1920</v>
      </c>
      <c r="P106" s="140" t="s">
        <v>336</v>
      </c>
    </row>
    <row r="107" spans="1:16" ht="22.5" customHeight="1">
      <c r="A107" s="134">
        <v>18</v>
      </c>
      <c r="B107" s="134">
        <v>2</v>
      </c>
      <c r="C107" s="134">
        <v>1</v>
      </c>
      <c r="D107" s="135" t="s">
        <v>59</v>
      </c>
      <c r="E107" s="142">
        <v>6</v>
      </c>
      <c r="F107" s="135" t="s">
        <v>930</v>
      </c>
      <c r="G107" s="137" t="s">
        <v>226</v>
      </c>
      <c r="H107" s="138" t="s">
        <v>336</v>
      </c>
      <c r="I107" s="116" t="s">
        <v>931</v>
      </c>
      <c r="J107" s="139" t="s">
        <v>1921</v>
      </c>
      <c r="K107" s="139" t="s">
        <v>1922</v>
      </c>
      <c r="L107" s="134" t="s">
        <v>1614</v>
      </c>
      <c r="M107" s="134" t="s">
        <v>1923</v>
      </c>
      <c r="N107" s="140" t="s">
        <v>1924</v>
      </c>
      <c r="O107" s="214" t="s">
        <v>1925</v>
      </c>
      <c r="P107" s="139" t="s">
        <v>336</v>
      </c>
    </row>
    <row r="108" spans="1:16" ht="23.25" customHeight="1">
      <c r="A108" s="134">
        <v>19</v>
      </c>
      <c r="B108" s="134">
        <v>1</v>
      </c>
      <c r="C108" s="116"/>
      <c r="D108" s="139" t="s">
        <v>70</v>
      </c>
      <c r="E108" s="134">
        <v>7</v>
      </c>
      <c r="F108" s="139" t="s">
        <v>827</v>
      </c>
      <c r="G108" s="139" t="s">
        <v>226</v>
      </c>
      <c r="H108" s="118"/>
      <c r="I108" s="116" t="s">
        <v>936</v>
      </c>
      <c r="J108" s="140" t="s">
        <v>1926</v>
      </c>
      <c r="K108" s="140" t="s">
        <v>1927</v>
      </c>
      <c r="L108" s="143" t="s">
        <v>1928</v>
      </c>
      <c r="M108" s="143" t="s">
        <v>1929</v>
      </c>
      <c r="N108" s="140" t="s">
        <v>1930</v>
      </c>
      <c r="O108" s="140" t="s">
        <v>1931</v>
      </c>
      <c r="P108" s="139" t="s">
        <v>1932</v>
      </c>
    </row>
    <row r="109" spans="1:16" ht="22.5" customHeight="1">
      <c r="A109" s="134">
        <v>20</v>
      </c>
      <c r="B109" s="134">
        <v>1</v>
      </c>
      <c r="C109" s="134">
        <v>1</v>
      </c>
      <c r="D109" s="135" t="s">
        <v>942</v>
      </c>
      <c r="E109" s="142">
        <v>4</v>
      </c>
      <c r="F109" s="135" t="s">
        <v>226</v>
      </c>
      <c r="G109" s="137" t="s">
        <v>226</v>
      </c>
      <c r="H109" s="138">
        <v>56291241</v>
      </c>
      <c r="I109" s="116" t="s">
        <v>943</v>
      </c>
      <c r="J109" s="139" t="s">
        <v>1933</v>
      </c>
      <c r="K109" s="139" t="s">
        <v>1934</v>
      </c>
      <c r="L109" s="134" t="s">
        <v>1730</v>
      </c>
      <c r="M109" s="134" t="s">
        <v>1935</v>
      </c>
      <c r="N109" s="140" t="s">
        <v>1936</v>
      </c>
      <c r="O109" s="126" t="s">
        <v>1937</v>
      </c>
      <c r="P109" s="139" t="s">
        <v>1938</v>
      </c>
    </row>
    <row r="110" spans="1:16" ht="21">
      <c r="A110" s="134" t="s">
        <v>1834</v>
      </c>
      <c r="B110" s="134" t="s">
        <v>1834</v>
      </c>
      <c r="C110" s="116"/>
      <c r="D110" s="139" t="s">
        <v>1834</v>
      </c>
      <c r="E110" s="134" t="s">
        <v>1834</v>
      </c>
      <c r="F110" s="139" t="s">
        <v>1834</v>
      </c>
      <c r="G110" s="139" t="s">
        <v>1834</v>
      </c>
      <c r="H110" s="118"/>
      <c r="I110" s="116"/>
      <c r="J110" s="116"/>
      <c r="K110" s="116"/>
      <c r="L110" s="116"/>
      <c r="M110" s="116"/>
      <c r="N110" s="116"/>
      <c r="O110" s="116"/>
      <c r="P110" s="116"/>
    </row>
    <row r="111" spans="1:16" ht="21">
      <c r="A111" s="116"/>
      <c r="B111" s="116"/>
      <c r="C111" s="146">
        <v>8</v>
      </c>
      <c r="D111" s="116"/>
      <c r="E111" s="116"/>
      <c r="F111" s="116"/>
      <c r="G111" s="116"/>
      <c r="H111" s="118"/>
      <c r="I111" s="116"/>
      <c r="J111" s="116"/>
      <c r="K111" s="116"/>
      <c r="L111" s="116"/>
      <c r="M111" s="116"/>
      <c r="N111" s="116"/>
      <c r="O111" s="116"/>
      <c r="P111" s="116"/>
    </row>
    <row r="112" spans="1:16" ht="14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1:16" ht="21">
      <c r="A113" s="119"/>
      <c r="B113" s="119"/>
      <c r="C113" s="119"/>
      <c r="D113" s="119"/>
      <c r="E113" s="119"/>
      <c r="F113" s="119"/>
      <c r="G113" s="119"/>
      <c r="H113" s="119"/>
      <c r="I113" s="119"/>
      <c r="J113" s="141" t="s">
        <v>227</v>
      </c>
      <c r="K113" s="119"/>
      <c r="L113" s="119"/>
      <c r="M113" s="119"/>
      <c r="N113" s="119"/>
      <c r="O113" s="119"/>
      <c r="P113" s="119"/>
    </row>
    <row r="114" spans="1:16" ht="21">
      <c r="A114" s="134">
        <v>1</v>
      </c>
      <c r="B114" s="134">
        <v>2</v>
      </c>
      <c r="C114" s="134">
        <v>1</v>
      </c>
      <c r="D114" s="135" t="s">
        <v>955</v>
      </c>
      <c r="E114" s="142">
        <v>4</v>
      </c>
      <c r="F114" s="135" t="s">
        <v>956</v>
      </c>
      <c r="G114" s="137" t="s">
        <v>227</v>
      </c>
      <c r="H114" s="138" t="s">
        <v>336</v>
      </c>
      <c r="I114" s="116" t="s">
        <v>957</v>
      </c>
      <c r="J114" s="139" t="s">
        <v>1939</v>
      </c>
      <c r="K114" s="139" t="s">
        <v>1940</v>
      </c>
      <c r="L114" s="134" t="s">
        <v>1941</v>
      </c>
      <c r="M114" s="134" t="s">
        <v>1942</v>
      </c>
      <c r="N114" s="140">
        <v>806881696</v>
      </c>
      <c r="O114" s="126" t="s">
        <v>1943</v>
      </c>
      <c r="P114" s="139" t="s">
        <v>1944</v>
      </c>
    </row>
    <row r="115" spans="1:16" ht="21">
      <c r="A115" s="134">
        <v>2</v>
      </c>
      <c r="B115" s="134">
        <v>1</v>
      </c>
      <c r="C115" s="116"/>
      <c r="D115" s="139" t="s">
        <v>84</v>
      </c>
      <c r="E115" s="134">
        <v>12</v>
      </c>
      <c r="F115" s="139" t="s">
        <v>963</v>
      </c>
      <c r="G115" s="139" t="s">
        <v>227</v>
      </c>
      <c r="H115" s="138">
        <v>56390001</v>
      </c>
      <c r="I115" s="116" t="s">
        <v>964</v>
      </c>
      <c r="J115" s="139" t="s">
        <v>1945</v>
      </c>
      <c r="K115" s="139" t="s">
        <v>1946</v>
      </c>
      <c r="L115" s="134" t="s">
        <v>1906</v>
      </c>
      <c r="M115" s="134" t="s">
        <v>1947</v>
      </c>
      <c r="N115" s="140" t="s">
        <v>1948</v>
      </c>
      <c r="O115" s="140" t="s">
        <v>1949</v>
      </c>
      <c r="P115" s="116"/>
    </row>
    <row r="116" spans="1:16" ht="21">
      <c r="A116" s="134">
        <v>3</v>
      </c>
      <c r="B116" s="134">
        <v>4</v>
      </c>
      <c r="C116" s="116"/>
      <c r="D116" s="139" t="s">
        <v>110</v>
      </c>
      <c r="E116" s="134">
        <v>2</v>
      </c>
      <c r="F116" s="139" t="s">
        <v>968</v>
      </c>
      <c r="G116" s="139" t="s">
        <v>227</v>
      </c>
      <c r="H116" s="154" t="s">
        <v>336</v>
      </c>
      <c r="I116" s="116" t="s">
        <v>969</v>
      </c>
      <c r="J116" s="139" t="s">
        <v>1950</v>
      </c>
      <c r="K116" s="139" t="s">
        <v>1951</v>
      </c>
      <c r="L116" s="134" t="s">
        <v>1429</v>
      </c>
      <c r="M116" s="134" t="s">
        <v>1952</v>
      </c>
      <c r="N116" s="140">
        <v>895659424</v>
      </c>
      <c r="O116" s="140" t="s">
        <v>1953</v>
      </c>
      <c r="P116" s="139" t="s">
        <v>1954</v>
      </c>
    </row>
    <row r="117" spans="1:16" ht="21">
      <c r="A117" s="134">
        <v>4</v>
      </c>
      <c r="B117" s="134">
        <v>2</v>
      </c>
      <c r="C117" s="116"/>
      <c r="D117" s="139" t="s">
        <v>975</v>
      </c>
      <c r="E117" s="134">
        <v>8</v>
      </c>
      <c r="F117" s="139" t="s">
        <v>976</v>
      </c>
      <c r="G117" s="139" t="s">
        <v>227</v>
      </c>
      <c r="H117" s="138">
        <v>56203201</v>
      </c>
      <c r="I117" s="116" t="s">
        <v>977</v>
      </c>
      <c r="J117" s="139" t="s">
        <v>1955</v>
      </c>
      <c r="K117" s="139" t="s">
        <v>1956</v>
      </c>
      <c r="L117" s="134" t="s">
        <v>1957</v>
      </c>
      <c r="M117" s="134" t="s">
        <v>1958</v>
      </c>
      <c r="N117" s="140" t="s">
        <v>1959</v>
      </c>
      <c r="O117" s="140" t="s">
        <v>1960</v>
      </c>
      <c r="P117" s="139" t="s">
        <v>1961</v>
      </c>
    </row>
    <row r="118" spans="1:16" ht="14.25">
      <c r="A118" s="116"/>
      <c r="B118" s="116"/>
      <c r="C118" s="116"/>
      <c r="D118" s="116"/>
      <c r="E118" s="116"/>
      <c r="F118" s="116"/>
      <c r="G118" s="116"/>
      <c r="H118" s="118"/>
      <c r="I118" s="116"/>
      <c r="J118" s="116"/>
      <c r="K118" s="116"/>
      <c r="L118" s="116"/>
      <c r="M118" s="116"/>
      <c r="N118" s="116"/>
      <c r="O118" s="116"/>
      <c r="P118" s="116"/>
    </row>
    <row r="119" spans="1:16" ht="21">
      <c r="A119" s="134">
        <v>5</v>
      </c>
      <c r="B119" s="134">
        <v>3</v>
      </c>
      <c r="C119" s="116"/>
      <c r="D119" s="139" t="s">
        <v>91</v>
      </c>
      <c r="E119" s="134">
        <v>5</v>
      </c>
      <c r="F119" s="139" t="s">
        <v>984</v>
      </c>
      <c r="G119" s="139" t="s">
        <v>227</v>
      </c>
      <c r="H119" s="138">
        <v>831665335</v>
      </c>
      <c r="I119" s="116" t="s">
        <v>992</v>
      </c>
      <c r="J119" s="139" t="s">
        <v>1962</v>
      </c>
      <c r="K119" s="139"/>
      <c r="L119" s="134" t="s">
        <v>1963</v>
      </c>
      <c r="M119" s="134">
        <v>831665335</v>
      </c>
      <c r="N119" s="140">
        <v>831665335</v>
      </c>
      <c r="O119" s="140" t="s">
        <v>1964</v>
      </c>
      <c r="P119" s="139" t="s">
        <v>1965</v>
      </c>
    </row>
    <row r="120" spans="1:16" ht="23.25" customHeight="1">
      <c r="A120" s="134">
        <v>6</v>
      </c>
      <c r="B120" s="134">
        <v>2</v>
      </c>
      <c r="C120" s="116"/>
      <c r="D120" s="139" t="s">
        <v>991</v>
      </c>
      <c r="E120" s="134">
        <v>1</v>
      </c>
      <c r="F120" s="139" t="s">
        <v>976</v>
      </c>
      <c r="G120" s="139" t="s">
        <v>227</v>
      </c>
      <c r="H120" s="138" t="s">
        <v>336</v>
      </c>
      <c r="I120" s="116" t="s">
        <v>985</v>
      </c>
      <c r="J120" s="139" t="s">
        <v>1966</v>
      </c>
      <c r="K120" s="139" t="s">
        <v>1967</v>
      </c>
      <c r="L120" s="134" t="s">
        <v>1596</v>
      </c>
      <c r="M120" s="134" t="s">
        <v>1968</v>
      </c>
      <c r="N120" s="140" t="s">
        <v>1969</v>
      </c>
      <c r="O120" s="214" t="s">
        <v>1970</v>
      </c>
      <c r="P120" s="155" t="s">
        <v>1971</v>
      </c>
    </row>
    <row r="121" spans="1:16" ht="22.5" customHeight="1">
      <c r="A121" s="134">
        <v>7</v>
      </c>
      <c r="B121" s="134">
        <v>1</v>
      </c>
      <c r="C121" s="116"/>
      <c r="D121" s="139" t="s">
        <v>998</v>
      </c>
      <c r="E121" s="134">
        <v>1</v>
      </c>
      <c r="F121" s="139" t="s">
        <v>999</v>
      </c>
      <c r="G121" s="139" t="s">
        <v>227</v>
      </c>
      <c r="H121" s="118"/>
      <c r="I121" s="116" t="s">
        <v>1000</v>
      </c>
      <c r="J121" s="139" t="s">
        <v>1972</v>
      </c>
      <c r="K121" s="139" t="s">
        <v>1002</v>
      </c>
      <c r="L121" s="134" t="s">
        <v>1370</v>
      </c>
      <c r="M121" s="134" t="s">
        <v>1973</v>
      </c>
      <c r="N121" s="140">
        <v>816059048</v>
      </c>
      <c r="O121" s="140" t="s">
        <v>1974</v>
      </c>
      <c r="P121" s="139" t="s">
        <v>1974</v>
      </c>
    </row>
    <row r="122" spans="1:16" ht="21">
      <c r="A122" s="134">
        <v>8</v>
      </c>
      <c r="B122" s="134">
        <v>3</v>
      </c>
      <c r="C122" s="116"/>
      <c r="D122" s="139" t="s">
        <v>93</v>
      </c>
      <c r="E122" s="134">
        <v>7</v>
      </c>
      <c r="F122" s="139" t="s">
        <v>984</v>
      </c>
      <c r="G122" s="137" t="s">
        <v>227</v>
      </c>
      <c r="H122" s="138">
        <v>56217914</v>
      </c>
      <c r="I122" s="116" t="s">
        <v>1007</v>
      </c>
      <c r="J122" s="139" t="s">
        <v>1975</v>
      </c>
      <c r="K122" s="139" t="s">
        <v>1976</v>
      </c>
      <c r="L122" s="134" t="s">
        <v>1977</v>
      </c>
      <c r="M122" s="134">
        <v>932420377</v>
      </c>
      <c r="N122" s="140" t="s">
        <v>1978</v>
      </c>
      <c r="O122" s="126" t="s">
        <v>1979</v>
      </c>
      <c r="P122" s="139" t="s">
        <v>1980</v>
      </c>
    </row>
    <row r="123" spans="1:16" ht="21">
      <c r="A123" s="134">
        <v>9</v>
      </c>
      <c r="B123" s="134">
        <v>2</v>
      </c>
      <c r="C123" s="134">
        <v>1</v>
      </c>
      <c r="D123" s="135" t="s">
        <v>79</v>
      </c>
      <c r="E123" s="142">
        <v>4</v>
      </c>
      <c r="F123" s="135" t="s">
        <v>976</v>
      </c>
      <c r="G123" s="137" t="s">
        <v>227</v>
      </c>
      <c r="H123" s="138" t="s">
        <v>1012</v>
      </c>
      <c r="I123" s="116" t="s">
        <v>1013</v>
      </c>
      <c r="J123" s="139" t="s">
        <v>1981</v>
      </c>
      <c r="K123" s="139" t="s">
        <v>1967</v>
      </c>
      <c r="L123" s="134" t="s">
        <v>1786</v>
      </c>
      <c r="M123" s="134" t="s">
        <v>1982</v>
      </c>
      <c r="N123" s="140" t="s">
        <v>1983</v>
      </c>
      <c r="O123" s="140" t="s">
        <v>1984</v>
      </c>
      <c r="P123" s="126" t="s">
        <v>1985</v>
      </c>
    </row>
    <row r="124" spans="1:16" ht="21">
      <c r="A124" s="134">
        <v>10</v>
      </c>
      <c r="B124" s="134">
        <v>2</v>
      </c>
      <c r="C124" s="116"/>
      <c r="D124" s="139" t="s">
        <v>1019</v>
      </c>
      <c r="E124" s="134">
        <v>10</v>
      </c>
      <c r="F124" s="139" t="s">
        <v>1020</v>
      </c>
      <c r="G124" s="139" t="s">
        <v>227</v>
      </c>
      <c r="H124" s="138" t="s">
        <v>336</v>
      </c>
      <c r="I124" s="116" t="s">
        <v>1021</v>
      </c>
      <c r="J124" s="139" t="s">
        <v>1986</v>
      </c>
      <c r="K124" s="144" t="s">
        <v>1987</v>
      </c>
      <c r="L124" s="134" t="s">
        <v>1988</v>
      </c>
      <c r="M124" s="134" t="s">
        <v>1989</v>
      </c>
      <c r="N124" s="140">
        <v>909795234</v>
      </c>
      <c r="O124" s="140" t="s">
        <v>1990</v>
      </c>
      <c r="P124" s="139" t="s">
        <v>1991</v>
      </c>
    </row>
    <row r="125" spans="1:16" ht="21">
      <c r="A125" s="134">
        <v>11</v>
      </c>
      <c r="B125" s="134">
        <v>3</v>
      </c>
      <c r="C125" s="116"/>
      <c r="D125" s="139" t="s">
        <v>95</v>
      </c>
      <c r="E125" s="134">
        <v>1</v>
      </c>
      <c r="F125" s="139" t="s">
        <v>1020</v>
      </c>
      <c r="G125" s="137" t="s">
        <v>227</v>
      </c>
      <c r="H125" s="138">
        <v>56390132</v>
      </c>
      <c r="I125" s="116" t="s">
        <v>1029</v>
      </c>
      <c r="J125" s="139" t="s">
        <v>1992</v>
      </c>
      <c r="K125" s="139" t="s">
        <v>1993</v>
      </c>
      <c r="L125" s="134" t="s">
        <v>1708</v>
      </c>
      <c r="M125" s="134" t="s">
        <v>1994</v>
      </c>
      <c r="N125" s="140">
        <v>932828275</v>
      </c>
      <c r="O125" s="140" t="s">
        <v>1995</v>
      </c>
      <c r="P125" s="139" t="s">
        <v>1996</v>
      </c>
    </row>
    <row r="126" spans="1:16" ht="21">
      <c r="A126" s="134">
        <v>12</v>
      </c>
      <c r="B126" s="134">
        <v>3</v>
      </c>
      <c r="C126" s="116"/>
      <c r="D126" s="139" t="s">
        <v>89</v>
      </c>
      <c r="E126" s="134">
        <v>12</v>
      </c>
      <c r="F126" s="139" t="s">
        <v>984</v>
      </c>
      <c r="G126" s="137" t="s">
        <v>227</v>
      </c>
      <c r="H126" s="138">
        <v>56230434</v>
      </c>
      <c r="I126" s="116" t="s">
        <v>1135</v>
      </c>
      <c r="J126" s="140" t="s">
        <v>1997</v>
      </c>
      <c r="K126" s="140" t="s">
        <v>1998</v>
      </c>
      <c r="L126" s="143" t="s">
        <v>1999</v>
      </c>
      <c r="M126" s="143" t="s">
        <v>2000</v>
      </c>
      <c r="N126" s="140" t="s">
        <v>2001</v>
      </c>
      <c r="O126" s="140" t="s">
        <v>2002</v>
      </c>
      <c r="P126" s="139" t="s">
        <v>2003</v>
      </c>
    </row>
    <row r="127" spans="1:16" ht="21">
      <c r="A127" s="134">
        <v>13</v>
      </c>
      <c r="B127" s="134">
        <v>3</v>
      </c>
      <c r="C127" s="116"/>
      <c r="D127" s="139" t="s">
        <v>88</v>
      </c>
      <c r="E127" s="146">
        <v>1</v>
      </c>
      <c r="F127" s="139" t="s">
        <v>984</v>
      </c>
      <c r="G127" s="139" t="s">
        <v>227</v>
      </c>
      <c r="H127" s="138" t="s">
        <v>336</v>
      </c>
      <c r="I127" s="116" t="s">
        <v>1037</v>
      </c>
      <c r="J127" s="140" t="s">
        <v>2004</v>
      </c>
      <c r="K127" s="140" t="s">
        <v>2005</v>
      </c>
      <c r="L127" s="143" t="s">
        <v>2006</v>
      </c>
      <c r="M127" s="156">
        <v>875719004</v>
      </c>
      <c r="N127" s="140">
        <v>875719004</v>
      </c>
      <c r="O127" s="140" t="s">
        <v>336</v>
      </c>
      <c r="P127" s="139" t="s">
        <v>336</v>
      </c>
    </row>
    <row r="128" spans="1:16" ht="21">
      <c r="A128" s="148"/>
      <c r="B128" s="150">
        <v>4</v>
      </c>
      <c r="C128" s="148"/>
      <c r="D128" s="149" t="s">
        <v>2007</v>
      </c>
      <c r="E128" s="150">
        <v>11</v>
      </c>
      <c r="F128" s="149" t="s">
        <v>968</v>
      </c>
      <c r="G128" s="149" t="s">
        <v>227</v>
      </c>
      <c r="H128" s="150" t="s">
        <v>2008</v>
      </c>
      <c r="I128" s="148"/>
      <c r="J128" s="148"/>
      <c r="K128" s="148"/>
      <c r="L128" s="148"/>
      <c r="M128" s="148"/>
      <c r="N128" s="148"/>
      <c r="O128" s="148"/>
      <c r="P128" s="148"/>
    </row>
    <row r="129" spans="1:16" ht="21">
      <c r="A129" s="134">
        <v>14</v>
      </c>
      <c r="B129" s="134">
        <v>4</v>
      </c>
      <c r="C129" s="134">
        <v>1</v>
      </c>
      <c r="D129" s="135" t="s">
        <v>101</v>
      </c>
      <c r="E129" s="142">
        <v>4</v>
      </c>
      <c r="F129" s="135" t="s">
        <v>1041</v>
      </c>
      <c r="G129" s="137" t="s">
        <v>227</v>
      </c>
      <c r="H129" s="138">
        <v>899585339</v>
      </c>
      <c r="I129" s="116" t="s">
        <v>1042</v>
      </c>
      <c r="J129" s="139" t="s">
        <v>2009</v>
      </c>
      <c r="K129" s="139" t="s">
        <v>2010</v>
      </c>
      <c r="L129" s="116"/>
      <c r="M129" s="134" t="s">
        <v>2011</v>
      </c>
      <c r="N129" s="140" t="s">
        <v>2012</v>
      </c>
      <c r="O129" s="126" t="s">
        <v>2013</v>
      </c>
      <c r="P129" s="139" t="s">
        <v>2014</v>
      </c>
    </row>
    <row r="130" spans="1:16" ht="21">
      <c r="A130" s="134">
        <v>15</v>
      </c>
      <c r="B130" s="134">
        <v>3</v>
      </c>
      <c r="C130" s="134">
        <v>1</v>
      </c>
      <c r="D130" s="135" t="s">
        <v>1047</v>
      </c>
      <c r="E130" s="142">
        <v>11</v>
      </c>
      <c r="F130" s="135" t="s">
        <v>1020</v>
      </c>
      <c r="G130" s="137" t="s">
        <v>227</v>
      </c>
      <c r="H130" s="118"/>
      <c r="I130" s="116" t="s">
        <v>1048</v>
      </c>
      <c r="J130" s="140" t="s">
        <v>2015</v>
      </c>
      <c r="K130" s="140" t="s">
        <v>2016</v>
      </c>
      <c r="L130" s="143" t="s">
        <v>1527</v>
      </c>
      <c r="M130" s="143" t="s">
        <v>2017</v>
      </c>
      <c r="N130" s="140" t="s">
        <v>2018</v>
      </c>
      <c r="O130" s="140" t="s">
        <v>2019</v>
      </c>
      <c r="P130" s="139" t="s">
        <v>2020</v>
      </c>
    </row>
    <row r="131" spans="1:16" ht="21">
      <c r="A131" s="134">
        <v>16</v>
      </c>
      <c r="B131" s="134">
        <v>4</v>
      </c>
      <c r="C131" s="134">
        <v>1</v>
      </c>
      <c r="D131" s="135" t="s">
        <v>81</v>
      </c>
      <c r="E131" s="142">
        <v>5</v>
      </c>
      <c r="F131" s="135" t="s">
        <v>1054</v>
      </c>
      <c r="G131" s="137" t="s">
        <v>227</v>
      </c>
      <c r="H131" s="138">
        <v>56874544</v>
      </c>
      <c r="I131" s="116" t="s">
        <v>1055</v>
      </c>
      <c r="J131" s="139" t="s">
        <v>2021</v>
      </c>
      <c r="K131" s="139" t="s">
        <v>2022</v>
      </c>
      <c r="L131" s="134" t="s">
        <v>2023</v>
      </c>
      <c r="M131" s="134" t="s">
        <v>2024</v>
      </c>
      <c r="N131" s="140" t="s">
        <v>2025</v>
      </c>
      <c r="O131" s="140" t="s">
        <v>2026</v>
      </c>
      <c r="P131" s="139" t="s">
        <v>2027</v>
      </c>
    </row>
    <row r="132" spans="1:16" ht="21">
      <c r="A132" s="134">
        <v>17</v>
      </c>
      <c r="B132" s="134">
        <v>3</v>
      </c>
      <c r="C132" s="134">
        <v>1</v>
      </c>
      <c r="D132" s="135" t="s">
        <v>90</v>
      </c>
      <c r="E132" s="142">
        <v>10</v>
      </c>
      <c r="F132" s="135" t="s">
        <v>984</v>
      </c>
      <c r="G132" s="137" t="s">
        <v>227</v>
      </c>
      <c r="H132" s="138">
        <v>56009220</v>
      </c>
      <c r="I132" s="116" t="s">
        <v>1061</v>
      </c>
      <c r="J132" s="139" t="s">
        <v>2028</v>
      </c>
      <c r="K132" s="139" t="s">
        <v>2029</v>
      </c>
      <c r="L132" s="134" t="s">
        <v>2030</v>
      </c>
      <c r="M132" s="134" t="s">
        <v>2031</v>
      </c>
      <c r="N132" s="140" t="s">
        <v>2032</v>
      </c>
      <c r="O132" s="126" t="s">
        <v>2033</v>
      </c>
      <c r="P132" s="139" t="s">
        <v>2034</v>
      </c>
    </row>
    <row r="133" spans="1:16" ht="24" customHeight="1">
      <c r="A133" s="134">
        <v>18</v>
      </c>
      <c r="B133" s="134">
        <v>1</v>
      </c>
      <c r="C133" s="116"/>
      <c r="D133" s="139" t="s">
        <v>86</v>
      </c>
      <c r="E133" s="134">
        <v>5</v>
      </c>
      <c r="F133" s="139" t="s">
        <v>1065</v>
      </c>
      <c r="G133" s="139" t="s">
        <v>227</v>
      </c>
      <c r="H133" s="138">
        <v>855928816</v>
      </c>
      <c r="I133" s="116" t="s">
        <v>1066</v>
      </c>
      <c r="J133" s="140" t="s">
        <v>2035</v>
      </c>
      <c r="K133" s="140" t="s">
        <v>2036</v>
      </c>
      <c r="L133" s="143" t="s">
        <v>1798</v>
      </c>
      <c r="M133" s="143" t="s">
        <v>2037</v>
      </c>
      <c r="N133" s="140" t="s">
        <v>2038</v>
      </c>
      <c r="O133" s="140" t="s">
        <v>2039</v>
      </c>
      <c r="P133" s="139" t="s">
        <v>2040</v>
      </c>
    </row>
    <row r="134" spans="1:16" ht="25.5" customHeight="1">
      <c r="A134" s="134">
        <v>19</v>
      </c>
      <c r="B134" s="134">
        <v>1</v>
      </c>
      <c r="C134" s="116"/>
      <c r="D134" s="139" t="s">
        <v>83</v>
      </c>
      <c r="E134" s="134">
        <v>4</v>
      </c>
      <c r="F134" s="139" t="s">
        <v>963</v>
      </c>
      <c r="G134" s="137" t="s">
        <v>227</v>
      </c>
      <c r="H134" s="118"/>
      <c r="I134" s="116" t="s">
        <v>1073</v>
      </c>
      <c r="J134" s="139" t="s">
        <v>2041</v>
      </c>
      <c r="K134" s="139" t="s">
        <v>2042</v>
      </c>
      <c r="L134" s="134" t="s">
        <v>1564</v>
      </c>
      <c r="M134" s="134" t="s">
        <v>2043</v>
      </c>
      <c r="N134" s="140" t="s">
        <v>2044</v>
      </c>
      <c r="O134" s="140" t="s">
        <v>2045</v>
      </c>
      <c r="P134" s="139" t="s">
        <v>2046</v>
      </c>
    </row>
    <row r="135" spans="1:16" ht="21">
      <c r="A135" s="134">
        <v>20</v>
      </c>
      <c r="B135" s="134">
        <v>2</v>
      </c>
      <c r="C135" s="116"/>
      <c r="D135" s="139" t="s">
        <v>77</v>
      </c>
      <c r="E135" s="134">
        <v>12</v>
      </c>
      <c r="F135" s="139" t="s">
        <v>956</v>
      </c>
      <c r="G135" s="139" t="s">
        <v>227</v>
      </c>
      <c r="H135" s="138">
        <v>56283453</v>
      </c>
      <c r="I135" s="116" t="s">
        <v>1080</v>
      </c>
      <c r="J135" s="140" t="s">
        <v>2047</v>
      </c>
      <c r="K135" s="140" t="s">
        <v>2048</v>
      </c>
      <c r="L135" s="143" t="s">
        <v>2049</v>
      </c>
      <c r="M135" s="143" t="s">
        <v>2050</v>
      </c>
      <c r="N135" s="140" t="s">
        <v>2051</v>
      </c>
      <c r="O135" s="140" t="s">
        <v>2052</v>
      </c>
      <c r="P135" s="139" t="s">
        <v>2053</v>
      </c>
    </row>
    <row r="136" spans="1:16" ht="21">
      <c r="A136" s="134">
        <v>21</v>
      </c>
      <c r="B136" s="134">
        <v>3</v>
      </c>
      <c r="C136" s="116"/>
      <c r="D136" s="139" t="s">
        <v>1087</v>
      </c>
      <c r="E136" s="134">
        <v>2</v>
      </c>
      <c r="F136" s="139" t="s">
        <v>984</v>
      </c>
      <c r="G136" s="139" t="s">
        <v>227</v>
      </c>
      <c r="H136" s="138">
        <v>56390134</v>
      </c>
      <c r="I136" s="116" t="s">
        <v>1088</v>
      </c>
      <c r="J136" s="139" t="s">
        <v>2054</v>
      </c>
      <c r="K136" s="140" t="s">
        <v>2055</v>
      </c>
      <c r="L136" s="143" t="s">
        <v>1963</v>
      </c>
      <c r="M136" s="143" t="s">
        <v>2056</v>
      </c>
      <c r="N136" s="140" t="s">
        <v>2057</v>
      </c>
      <c r="O136" s="140" t="s">
        <v>2058</v>
      </c>
      <c r="P136" s="139" t="s">
        <v>2059</v>
      </c>
    </row>
    <row r="137" spans="1:16" ht="21">
      <c r="A137" s="134">
        <v>22</v>
      </c>
      <c r="B137" s="134">
        <v>3</v>
      </c>
      <c r="C137" s="116"/>
      <c r="D137" s="139" t="s">
        <v>97</v>
      </c>
      <c r="E137" s="134">
        <v>12</v>
      </c>
      <c r="F137" s="139" t="s">
        <v>1020</v>
      </c>
      <c r="G137" s="137" t="s">
        <v>227</v>
      </c>
      <c r="H137" s="118"/>
      <c r="I137" s="116" t="s">
        <v>1092</v>
      </c>
      <c r="J137" s="139" t="s">
        <v>2060</v>
      </c>
      <c r="K137" s="140" t="s">
        <v>2061</v>
      </c>
      <c r="L137" s="143" t="s">
        <v>2062</v>
      </c>
      <c r="M137" s="134" t="s">
        <v>2063</v>
      </c>
      <c r="N137" s="157" t="s">
        <v>2064</v>
      </c>
      <c r="O137" s="140" t="s">
        <v>2065</v>
      </c>
      <c r="P137" s="139" t="s">
        <v>2066</v>
      </c>
    </row>
    <row r="138" spans="1:16" ht="21">
      <c r="A138" s="134">
        <v>23</v>
      </c>
      <c r="B138" s="134">
        <v>3</v>
      </c>
      <c r="C138" s="116"/>
      <c r="D138" s="139" t="s">
        <v>99</v>
      </c>
      <c r="E138" s="134">
        <v>14</v>
      </c>
      <c r="F138" s="139" t="s">
        <v>1020</v>
      </c>
      <c r="G138" s="139" t="s">
        <v>227</v>
      </c>
      <c r="H138" s="138">
        <v>56396511</v>
      </c>
      <c r="I138" s="116" t="s">
        <v>804</v>
      </c>
      <c r="J138" s="139" t="s">
        <v>499</v>
      </c>
      <c r="K138" s="140" t="s">
        <v>2067</v>
      </c>
      <c r="L138" s="143" t="s">
        <v>2068</v>
      </c>
      <c r="M138" s="143" t="s">
        <v>2069</v>
      </c>
      <c r="N138" s="116"/>
      <c r="O138" s="140" t="s">
        <v>2070</v>
      </c>
      <c r="P138" s="139" t="s">
        <v>2071</v>
      </c>
    </row>
    <row r="139" spans="1:16" ht="21">
      <c r="A139" s="134">
        <v>24</v>
      </c>
      <c r="B139" s="134">
        <v>4</v>
      </c>
      <c r="C139" s="116"/>
      <c r="D139" s="139" t="s">
        <v>107</v>
      </c>
      <c r="E139" s="134">
        <v>1</v>
      </c>
      <c r="F139" s="139" t="s">
        <v>1103</v>
      </c>
      <c r="G139" s="139" t="s">
        <v>227</v>
      </c>
      <c r="H139" s="138">
        <v>992673719</v>
      </c>
      <c r="I139" s="116" t="s">
        <v>1104</v>
      </c>
      <c r="J139" s="139" t="s">
        <v>2072</v>
      </c>
      <c r="K139" s="140" t="s">
        <v>2073</v>
      </c>
      <c r="L139" s="143" t="s">
        <v>1583</v>
      </c>
      <c r="M139" s="143" t="s">
        <v>2074</v>
      </c>
      <c r="N139" s="140" t="s">
        <v>2075</v>
      </c>
      <c r="O139" s="140" t="s">
        <v>2076</v>
      </c>
      <c r="P139" s="139" t="s">
        <v>2077</v>
      </c>
    </row>
    <row r="140" spans="1:16" ht="21">
      <c r="A140" s="134">
        <v>25</v>
      </c>
      <c r="B140" s="134">
        <v>3</v>
      </c>
      <c r="C140" s="116"/>
      <c r="D140" s="139" t="s">
        <v>98</v>
      </c>
      <c r="E140" s="134">
        <v>7</v>
      </c>
      <c r="F140" s="139" t="s">
        <v>1020</v>
      </c>
      <c r="G140" s="139" t="s">
        <v>227</v>
      </c>
      <c r="H140" s="118"/>
      <c r="I140" s="116" t="s">
        <v>1109</v>
      </c>
      <c r="J140" s="140" t="s">
        <v>2078</v>
      </c>
      <c r="K140" s="140" t="s">
        <v>2079</v>
      </c>
      <c r="L140" s="143" t="s">
        <v>1370</v>
      </c>
      <c r="M140" s="143" t="s">
        <v>2080</v>
      </c>
      <c r="N140" s="140" t="s">
        <v>2081</v>
      </c>
      <c r="O140" s="140" t="s">
        <v>2082</v>
      </c>
      <c r="P140" s="139" t="s">
        <v>2083</v>
      </c>
    </row>
    <row r="141" spans="1:16" ht="21">
      <c r="A141" s="134">
        <v>26</v>
      </c>
      <c r="B141" s="134">
        <v>1</v>
      </c>
      <c r="C141" s="116"/>
      <c r="D141" s="139" t="s">
        <v>106</v>
      </c>
      <c r="E141" s="134">
        <v>6</v>
      </c>
      <c r="F141" s="139" t="s">
        <v>963</v>
      </c>
      <c r="G141" s="139" t="s">
        <v>227</v>
      </c>
      <c r="H141" s="118"/>
      <c r="I141" s="116" t="s">
        <v>1114</v>
      </c>
      <c r="J141" s="139" t="s">
        <v>2084</v>
      </c>
      <c r="K141" s="140" t="s">
        <v>2085</v>
      </c>
      <c r="L141" s="143" t="s">
        <v>2086</v>
      </c>
      <c r="M141" s="143" t="s">
        <v>2087</v>
      </c>
      <c r="N141" s="140" t="s">
        <v>2088</v>
      </c>
      <c r="O141" s="140" t="s">
        <v>2089</v>
      </c>
      <c r="P141" s="139" t="s">
        <v>2090</v>
      </c>
    </row>
    <row r="142" spans="1:16" ht="21">
      <c r="A142" s="134">
        <v>27</v>
      </c>
      <c r="B142" s="134">
        <v>4</v>
      </c>
      <c r="C142" s="116"/>
      <c r="D142" s="139" t="s">
        <v>100</v>
      </c>
      <c r="E142" s="134">
        <v>2</v>
      </c>
      <c r="F142" s="139" t="s">
        <v>1041</v>
      </c>
      <c r="G142" s="139" t="s">
        <v>227</v>
      </c>
      <c r="H142" s="138">
        <v>824088232</v>
      </c>
      <c r="I142" s="116" t="s">
        <v>1119</v>
      </c>
      <c r="J142" s="140" t="s">
        <v>2091</v>
      </c>
      <c r="K142" s="140" t="s">
        <v>2092</v>
      </c>
      <c r="L142" s="143" t="s">
        <v>1977</v>
      </c>
      <c r="M142" s="143" t="s">
        <v>2093</v>
      </c>
      <c r="N142" s="140">
        <v>831641659</v>
      </c>
      <c r="O142" s="140" t="s">
        <v>2094</v>
      </c>
      <c r="P142" s="139" t="s">
        <v>2095</v>
      </c>
    </row>
    <row r="143" spans="1:16" ht="21">
      <c r="A143" s="134">
        <v>28</v>
      </c>
      <c r="B143" s="134">
        <v>1</v>
      </c>
      <c r="C143" s="134">
        <v>1</v>
      </c>
      <c r="D143" s="135" t="s">
        <v>105</v>
      </c>
      <c r="E143" s="142">
        <v>3</v>
      </c>
      <c r="F143" s="135" t="s">
        <v>999</v>
      </c>
      <c r="G143" s="137" t="s">
        <v>227</v>
      </c>
      <c r="H143" s="138">
        <v>56353105</v>
      </c>
      <c r="I143" s="116" t="s">
        <v>853</v>
      </c>
      <c r="J143" s="139" t="s">
        <v>2096</v>
      </c>
      <c r="K143" s="139" t="s">
        <v>2097</v>
      </c>
      <c r="L143" s="134" t="s">
        <v>2098</v>
      </c>
      <c r="M143" s="134" t="s">
        <v>2099</v>
      </c>
      <c r="N143" s="140">
        <v>943233675</v>
      </c>
      <c r="O143" s="126" t="s">
        <v>2100</v>
      </c>
      <c r="P143" s="139" t="s">
        <v>2101</v>
      </c>
    </row>
    <row r="144" spans="1:16" ht="21">
      <c r="A144" s="134">
        <v>29</v>
      </c>
      <c r="B144" s="134">
        <v>4</v>
      </c>
      <c r="C144" s="116"/>
      <c r="D144" s="139" t="s">
        <v>82</v>
      </c>
      <c r="E144" s="134">
        <v>7</v>
      </c>
      <c r="F144" s="139" t="s">
        <v>1054</v>
      </c>
      <c r="G144" s="139" t="s">
        <v>227</v>
      </c>
      <c r="H144" s="118"/>
      <c r="I144" s="116" t="s">
        <v>1127</v>
      </c>
      <c r="J144" s="140" t="s">
        <v>2091</v>
      </c>
      <c r="K144" s="140" t="s">
        <v>2102</v>
      </c>
      <c r="L144" s="143" t="s">
        <v>2103</v>
      </c>
      <c r="M144" s="143" t="s">
        <v>2104</v>
      </c>
      <c r="N144" s="140" t="s">
        <v>2105</v>
      </c>
      <c r="O144" s="140" t="s">
        <v>2106</v>
      </c>
      <c r="P144" s="139" t="s">
        <v>2107</v>
      </c>
    </row>
    <row r="145" spans="1:16" ht="21">
      <c r="A145" s="134">
        <v>30</v>
      </c>
      <c r="B145" s="134">
        <v>4</v>
      </c>
      <c r="C145" s="116"/>
      <c r="D145" s="139" t="s">
        <v>102</v>
      </c>
      <c r="E145" s="134">
        <v>3</v>
      </c>
      <c r="F145" s="139" t="s">
        <v>1041</v>
      </c>
      <c r="G145" s="139" t="s">
        <v>227</v>
      </c>
      <c r="H145" s="138" t="s">
        <v>2108</v>
      </c>
      <c r="I145" s="116" t="s">
        <v>1128</v>
      </c>
      <c r="J145" s="139" t="s">
        <v>2109</v>
      </c>
      <c r="K145" s="139" t="s">
        <v>2092</v>
      </c>
      <c r="L145" s="134" t="s">
        <v>2110</v>
      </c>
      <c r="M145" s="134" t="s">
        <v>2111</v>
      </c>
      <c r="N145" s="140" t="s">
        <v>2112</v>
      </c>
      <c r="O145" s="116"/>
      <c r="P145" s="139" t="s">
        <v>2113</v>
      </c>
    </row>
    <row r="146" spans="1:16" ht="21">
      <c r="A146" s="134">
        <v>31</v>
      </c>
      <c r="B146" s="134">
        <v>1</v>
      </c>
      <c r="C146" s="116"/>
      <c r="D146" s="139" t="s">
        <v>104</v>
      </c>
      <c r="E146" s="134">
        <v>7</v>
      </c>
      <c r="F146" s="139" t="s">
        <v>999</v>
      </c>
      <c r="G146" s="139" t="s">
        <v>227</v>
      </c>
      <c r="H146" s="138">
        <v>56203107</v>
      </c>
      <c r="I146" s="116" t="s">
        <v>1136</v>
      </c>
      <c r="J146" s="139" t="s">
        <v>2114</v>
      </c>
      <c r="K146" s="139" t="s">
        <v>2115</v>
      </c>
      <c r="L146" s="134" t="s">
        <v>2116</v>
      </c>
      <c r="M146" s="134" t="s">
        <v>2117</v>
      </c>
      <c r="N146" s="140" t="s">
        <v>2118</v>
      </c>
      <c r="O146" s="140" t="s">
        <v>2119</v>
      </c>
      <c r="P146" s="139" t="s">
        <v>2120</v>
      </c>
    </row>
    <row r="147" spans="1:16" ht="21">
      <c r="A147" s="148"/>
      <c r="B147" s="150">
        <v>4</v>
      </c>
      <c r="C147" s="148"/>
      <c r="D147" s="149" t="s">
        <v>2121</v>
      </c>
      <c r="E147" s="150">
        <v>14</v>
      </c>
      <c r="F147" s="149" t="s">
        <v>968</v>
      </c>
      <c r="G147" s="149" t="s">
        <v>227</v>
      </c>
      <c r="H147" s="150" t="s">
        <v>336</v>
      </c>
      <c r="I147" s="148"/>
      <c r="J147" s="148"/>
      <c r="K147" s="148"/>
      <c r="L147" s="148"/>
      <c r="M147" s="148"/>
      <c r="N147" s="148"/>
      <c r="O147" s="148"/>
      <c r="P147" s="148"/>
    </row>
    <row r="148" spans="1:16" ht="21">
      <c r="A148" s="134">
        <v>32</v>
      </c>
      <c r="B148" s="134">
        <v>4</v>
      </c>
      <c r="C148" s="134">
        <v>1</v>
      </c>
      <c r="D148" s="135" t="s">
        <v>109</v>
      </c>
      <c r="E148" s="142">
        <v>1</v>
      </c>
      <c r="F148" s="135" t="s">
        <v>968</v>
      </c>
      <c r="G148" s="137" t="s">
        <v>227</v>
      </c>
      <c r="H148" s="138" t="s">
        <v>336</v>
      </c>
      <c r="I148" s="116" t="s">
        <v>1145</v>
      </c>
      <c r="J148" s="139" t="s">
        <v>2122</v>
      </c>
      <c r="K148" s="139" t="s">
        <v>2123</v>
      </c>
      <c r="L148" s="134" t="s">
        <v>2124</v>
      </c>
      <c r="M148" s="134" t="s">
        <v>2125</v>
      </c>
      <c r="N148" s="140" t="s">
        <v>2126</v>
      </c>
      <c r="O148" s="126" t="s">
        <v>2127</v>
      </c>
      <c r="P148" s="139" t="s">
        <v>2128</v>
      </c>
    </row>
    <row r="149" spans="1:16" ht="21">
      <c r="A149" s="134">
        <v>33</v>
      </c>
      <c r="B149" s="134">
        <v>3</v>
      </c>
      <c r="C149" s="116"/>
      <c r="D149" s="139" t="s">
        <v>92</v>
      </c>
      <c r="E149" s="134">
        <v>8</v>
      </c>
      <c r="F149" s="139" t="s">
        <v>984</v>
      </c>
      <c r="G149" s="139" t="s">
        <v>227</v>
      </c>
      <c r="H149" s="138">
        <v>56390132</v>
      </c>
      <c r="I149" s="116" t="s">
        <v>957</v>
      </c>
      <c r="J149" s="139" t="s">
        <v>2129</v>
      </c>
      <c r="K149" s="139" t="s">
        <v>2130</v>
      </c>
      <c r="L149" s="134" t="s">
        <v>1436</v>
      </c>
      <c r="M149" s="134" t="s">
        <v>2131</v>
      </c>
      <c r="N149" s="140" t="s">
        <v>2132</v>
      </c>
      <c r="O149" s="140" t="s">
        <v>2133</v>
      </c>
      <c r="P149" s="139" t="s">
        <v>2134</v>
      </c>
    </row>
    <row r="150" spans="1:16" ht="21">
      <c r="A150" s="134">
        <v>34</v>
      </c>
      <c r="B150" s="134">
        <v>4</v>
      </c>
      <c r="C150" s="116"/>
      <c r="D150" s="139" t="s">
        <v>108</v>
      </c>
      <c r="E150" s="134">
        <v>7</v>
      </c>
      <c r="F150" s="139" t="s">
        <v>1103</v>
      </c>
      <c r="G150" s="139" t="s">
        <v>227</v>
      </c>
      <c r="H150" s="118"/>
      <c r="I150" s="116" t="s">
        <v>1153</v>
      </c>
      <c r="J150" s="140" t="s">
        <v>2135</v>
      </c>
      <c r="K150" s="140" t="s">
        <v>1155</v>
      </c>
      <c r="L150" s="116"/>
      <c r="M150" s="143" t="s">
        <v>2136</v>
      </c>
      <c r="N150" s="116"/>
      <c r="O150" s="140" t="s">
        <v>2137</v>
      </c>
      <c r="P150" s="139" t="s">
        <v>2138</v>
      </c>
    </row>
    <row r="151" spans="1:16" ht="21">
      <c r="A151" s="134">
        <v>35</v>
      </c>
      <c r="B151" s="134">
        <v>1</v>
      </c>
      <c r="C151" s="116"/>
      <c r="D151" s="139" t="s">
        <v>1160</v>
      </c>
      <c r="E151" s="134">
        <v>3</v>
      </c>
      <c r="F151" s="139" t="s">
        <v>963</v>
      </c>
      <c r="G151" s="137" t="s">
        <v>227</v>
      </c>
      <c r="H151" s="138">
        <v>56289118</v>
      </c>
      <c r="I151" s="116" t="s">
        <v>738</v>
      </c>
      <c r="J151" s="139" t="s">
        <v>750</v>
      </c>
      <c r="K151" s="139" t="s">
        <v>2061</v>
      </c>
      <c r="L151" s="134" t="s">
        <v>2139</v>
      </c>
      <c r="M151" s="134" t="s">
        <v>2140</v>
      </c>
      <c r="N151" s="140" t="s">
        <v>2141</v>
      </c>
      <c r="O151" s="126" t="s">
        <v>2142</v>
      </c>
      <c r="P151" s="155" t="s">
        <v>2143</v>
      </c>
    </row>
    <row r="152" spans="1:16" ht="14.25">
      <c r="A152" s="116"/>
      <c r="B152" s="116"/>
      <c r="C152" s="116"/>
      <c r="D152" s="116"/>
      <c r="E152" s="116"/>
      <c r="F152" s="116"/>
      <c r="G152" s="116"/>
      <c r="H152" s="118"/>
      <c r="I152" s="116"/>
      <c r="J152" s="116"/>
      <c r="K152" s="116"/>
      <c r="L152" s="116"/>
      <c r="M152" s="116"/>
      <c r="N152" s="116"/>
      <c r="O152" s="116"/>
      <c r="P152" s="116"/>
    </row>
    <row r="153" spans="1:16" ht="21">
      <c r="A153" s="116"/>
      <c r="B153" s="116"/>
      <c r="C153" s="146">
        <v>8</v>
      </c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1:16" ht="21">
      <c r="A154" s="119"/>
      <c r="B154" s="119"/>
      <c r="C154" s="119"/>
      <c r="D154" s="119"/>
      <c r="E154" s="119"/>
      <c r="F154" s="119"/>
      <c r="G154" s="119"/>
      <c r="H154" s="119"/>
      <c r="I154" s="119"/>
      <c r="J154" s="141" t="s">
        <v>229</v>
      </c>
      <c r="K154" s="119"/>
      <c r="L154" s="119"/>
      <c r="M154" s="119"/>
      <c r="N154" s="119"/>
      <c r="O154" s="119"/>
      <c r="P154" s="119"/>
    </row>
    <row r="155" spans="1:16" ht="21">
      <c r="A155" s="134">
        <v>1</v>
      </c>
      <c r="B155" s="134">
        <v>3</v>
      </c>
      <c r="C155" s="116"/>
      <c r="D155" s="139" t="s">
        <v>137</v>
      </c>
      <c r="E155" s="134">
        <v>5</v>
      </c>
      <c r="F155" s="139" t="s">
        <v>137</v>
      </c>
      <c r="G155" s="137" t="s">
        <v>229</v>
      </c>
      <c r="H155" s="138">
        <v>56356450</v>
      </c>
      <c r="I155" s="116" t="s">
        <v>1172</v>
      </c>
      <c r="J155" s="139" t="s">
        <v>2144</v>
      </c>
      <c r="K155" s="139" t="s">
        <v>2145</v>
      </c>
      <c r="L155" s="134" t="s">
        <v>2146</v>
      </c>
      <c r="M155" s="134" t="s">
        <v>2147</v>
      </c>
      <c r="N155" s="140" t="s">
        <v>2148</v>
      </c>
      <c r="O155" s="140" t="s">
        <v>2149</v>
      </c>
      <c r="P155" s="116"/>
    </row>
    <row r="156" spans="1:16" ht="21">
      <c r="A156" s="116"/>
      <c r="B156" s="116"/>
      <c r="C156" s="116"/>
      <c r="D156" s="116"/>
      <c r="E156" s="116"/>
      <c r="F156" s="116"/>
      <c r="G156" s="116"/>
      <c r="H156" s="118"/>
      <c r="I156" s="116"/>
      <c r="J156" s="116"/>
      <c r="K156" s="116"/>
      <c r="L156" s="116"/>
      <c r="M156" s="116"/>
      <c r="N156" s="116"/>
      <c r="O156" s="116"/>
      <c r="P156" s="155" t="s">
        <v>2150</v>
      </c>
    </row>
    <row r="157" spans="1:16" ht="21">
      <c r="A157" s="134">
        <v>2</v>
      </c>
      <c r="B157" s="134">
        <v>2</v>
      </c>
      <c r="C157" s="116"/>
      <c r="D157" s="139" t="s">
        <v>147</v>
      </c>
      <c r="E157" s="134">
        <v>11</v>
      </c>
      <c r="F157" s="139" t="s">
        <v>1178</v>
      </c>
      <c r="G157" s="139" t="s">
        <v>229</v>
      </c>
      <c r="H157" s="138" t="s">
        <v>336</v>
      </c>
      <c r="I157" s="116" t="s">
        <v>1179</v>
      </c>
      <c r="J157" s="139" t="s">
        <v>2151</v>
      </c>
      <c r="K157" s="139" t="s">
        <v>2152</v>
      </c>
      <c r="L157" s="134" t="s">
        <v>2098</v>
      </c>
      <c r="M157" s="134" t="s">
        <v>2153</v>
      </c>
      <c r="N157" s="140" t="s">
        <v>2154</v>
      </c>
      <c r="O157" s="140" t="s">
        <v>2155</v>
      </c>
      <c r="P157" s="139" t="s">
        <v>2156</v>
      </c>
    </row>
    <row r="158" spans="1:16" ht="21">
      <c r="A158" s="134">
        <v>3</v>
      </c>
      <c r="B158" s="134">
        <v>3</v>
      </c>
      <c r="C158" s="116"/>
      <c r="D158" s="139" t="s">
        <v>135</v>
      </c>
      <c r="E158" s="134">
        <v>2</v>
      </c>
      <c r="F158" s="139" t="s">
        <v>1186</v>
      </c>
      <c r="G158" s="139" t="s">
        <v>229</v>
      </c>
      <c r="H158" s="138">
        <v>56369239</v>
      </c>
      <c r="I158" s="116" t="s">
        <v>1187</v>
      </c>
      <c r="J158" s="139" t="s">
        <v>2157</v>
      </c>
      <c r="K158" s="139" t="s">
        <v>2158</v>
      </c>
      <c r="L158" s="134" t="s">
        <v>2139</v>
      </c>
      <c r="M158" s="134" t="s">
        <v>2159</v>
      </c>
      <c r="N158" s="140" t="s">
        <v>2160</v>
      </c>
      <c r="O158" s="140" t="s">
        <v>2161</v>
      </c>
      <c r="P158" s="139" t="s">
        <v>2162</v>
      </c>
    </row>
    <row r="159" spans="1:16" ht="21">
      <c r="A159" s="134">
        <v>4</v>
      </c>
      <c r="B159" s="134">
        <v>2</v>
      </c>
      <c r="C159" s="116"/>
      <c r="D159" s="139" t="s">
        <v>150</v>
      </c>
      <c r="E159" s="134">
        <v>8</v>
      </c>
      <c r="F159" s="139" t="s">
        <v>150</v>
      </c>
      <c r="G159" s="139" t="s">
        <v>229</v>
      </c>
      <c r="H159" s="138">
        <v>56380012</v>
      </c>
      <c r="I159" s="116" t="s">
        <v>1193</v>
      </c>
      <c r="J159" s="139" t="s">
        <v>2163</v>
      </c>
      <c r="K159" s="139" t="s">
        <v>2164</v>
      </c>
      <c r="L159" s="134" t="s">
        <v>2165</v>
      </c>
      <c r="M159" s="134" t="s">
        <v>2166</v>
      </c>
      <c r="N159" s="140" t="s">
        <v>2167</v>
      </c>
      <c r="O159" s="140" t="s">
        <v>2168</v>
      </c>
      <c r="P159" s="139" t="s">
        <v>336</v>
      </c>
    </row>
    <row r="160" spans="1:16" ht="21">
      <c r="A160" s="134">
        <v>5</v>
      </c>
      <c r="B160" s="134">
        <v>2</v>
      </c>
      <c r="C160" s="116"/>
      <c r="D160" s="139" t="s">
        <v>140</v>
      </c>
      <c r="E160" s="134">
        <v>8</v>
      </c>
      <c r="F160" s="139" t="s">
        <v>1198</v>
      </c>
      <c r="G160" s="139" t="s">
        <v>229</v>
      </c>
      <c r="H160" s="138" t="s">
        <v>336</v>
      </c>
      <c r="I160" s="116" t="s">
        <v>1199</v>
      </c>
      <c r="J160" s="139" t="s">
        <v>2169</v>
      </c>
      <c r="K160" s="139" t="s">
        <v>2170</v>
      </c>
      <c r="L160" s="134" t="s">
        <v>2171</v>
      </c>
      <c r="M160" s="134" t="s">
        <v>2172</v>
      </c>
      <c r="N160" s="140" t="s">
        <v>2173</v>
      </c>
      <c r="O160" s="140" t="s">
        <v>2174</v>
      </c>
      <c r="P160" s="139" t="s">
        <v>2175</v>
      </c>
    </row>
    <row r="161" spans="1:16" ht="21">
      <c r="A161" s="134">
        <v>6</v>
      </c>
      <c r="B161" s="134">
        <v>3</v>
      </c>
      <c r="C161" s="116"/>
      <c r="D161" s="139" t="s">
        <v>136</v>
      </c>
      <c r="E161" s="134">
        <v>7</v>
      </c>
      <c r="F161" s="139" t="s">
        <v>1186</v>
      </c>
      <c r="G161" s="137" t="s">
        <v>229</v>
      </c>
      <c r="H161" s="138" t="s">
        <v>336</v>
      </c>
      <c r="I161" s="116" t="s">
        <v>1204</v>
      </c>
      <c r="J161" s="139" t="s">
        <v>2176</v>
      </c>
      <c r="K161" s="140" t="s">
        <v>2177</v>
      </c>
      <c r="L161" s="143" t="s">
        <v>1900</v>
      </c>
      <c r="M161" s="134" t="s">
        <v>2178</v>
      </c>
      <c r="N161" s="140" t="s">
        <v>2179</v>
      </c>
      <c r="O161" s="140" t="s">
        <v>2180</v>
      </c>
      <c r="P161" s="116"/>
    </row>
    <row r="162" spans="1:16" ht="21">
      <c r="A162" s="134">
        <v>7</v>
      </c>
      <c r="B162" s="134">
        <v>1</v>
      </c>
      <c r="C162" s="116"/>
      <c r="D162" s="139" t="s">
        <v>155</v>
      </c>
      <c r="E162" s="134">
        <v>8</v>
      </c>
      <c r="F162" s="139" t="s">
        <v>1211</v>
      </c>
      <c r="G162" s="139" t="s">
        <v>229</v>
      </c>
      <c r="H162" s="138">
        <v>933846954</v>
      </c>
      <c r="I162" s="116" t="s">
        <v>1212</v>
      </c>
      <c r="J162" s="139" t="s">
        <v>2181</v>
      </c>
      <c r="K162" s="140" t="s">
        <v>2182</v>
      </c>
      <c r="L162" s="143" t="s">
        <v>2183</v>
      </c>
      <c r="M162" s="143" t="s">
        <v>2184</v>
      </c>
      <c r="N162" s="140" t="s">
        <v>2185</v>
      </c>
      <c r="O162" s="140" t="s">
        <v>2186</v>
      </c>
      <c r="P162" s="139" t="s">
        <v>2187</v>
      </c>
    </row>
    <row r="163" spans="1:16" ht="21">
      <c r="A163" s="134">
        <v>8</v>
      </c>
      <c r="B163" s="134">
        <v>3</v>
      </c>
      <c r="C163" s="116"/>
      <c r="D163" s="139" t="s">
        <v>162</v>
      </c>
      <c r="E163" s="134">
        <v>11</v>
      </c>
      <c r="F163" s="139" t="s">
        <v>1219</v>
      </c>
      <c r="G163" s="139" t="s">
        <v>229</v>
      </c>
      <c r="H163" s="138">
        <v>56390035</v>
      </c>
      <c r="I163" s="116" t="s">
        <v>770</v>
      </c>
      <c r="J163" s="139" t="s">
        <v>2188</v>
      </c>
      <c r="K163" s="140" t="s">
        <v>2189</v>
      </c>
      <c r="L163" s="143" t="s">
        <v>2190</v>
      </c>
      <c r="M163" s="143" t="s">
        <v>2191</v>
      </c>
      <c r="N163" s="140" t="s">
        <v>2192</v>
      </c>
      <c r="O163" s="140" t="s">
        <v>2193</v>
      </c>
      <c r="P163" s="139" t="s">
        <v>2194</v>
      </c>
    </row>
    <row r="164" spans="1:16" ht="22.5" customHeight="1">
      <c r="A164" s="134">
        <v>9</v>
      </c>
      <c r="B164" s="158">
        <v>2</v>
      </c>
      <c r="C164" s="159"/>
      <c r="D164" s="160" t="s">
        <v>151</v>
      </c>
      <c r="E164" s="158">
        <v>11</v>
      </c>
      <c r="F164" s="160" t="s">
        <v>150</v>
      </c>
      <c r="G164" s="160" t="s">
        <v>229</v>
      </c>
      <c r="H164" s="138">
        <v>56390152</v>
      </c>
      <c r="I164" s="116" t="s">
        <v>1222</v>
      </c>
      <c r="J164" s="140" t="s">
        <v>2195</v>
      </c>
      <c r="K164" s="140" t="s">
        <v>2196</v>
      </c>
      <c r="L164" s="143" t="s">
        <v>1837</v>
      </c>
      <c r="M164" s="161">
        <v>979608874</v>
      </c>
      <c r="N164" s="144" t="s">
        <v>2197</v>
      </c>
      <c r="O164" s="144" t="s">
        <v>2198</v>
      </c>
      <c r="P164" s="160" t="s">
        <v>336</v>
      </c>
    </row>
    <row r="165" spans="1:16" ht="21">
      <c r="A165" s="134">
        <v>10</v>
      </c>
      <c r="B165" s="134">
        <v>2</v>
      </c>
      <c r="C165" s="116"/>
      <c r="D165" s="139" t="s">
        <v>158</v>
      </c>
      <c r="E165" s="134">
        <v>6</v>
      </c>
      <c r="F165" s="139" t="s">
        <v>1229</v>
      </c>
      <c r="G165" s="139" t="s">
        <v>229</v>
      </c>
      <c r="H165" s="138">
        <v>56341331</v>
      </c>
      <c r="I165" s="116" t="s">
        <v>1230</v>
      </c>
      <c r="J165" s="139" t="s">
        <v>2199</v>
      </c>
      <c r="K165" s="139" t="s">
        <v>2200</v>
      </c>
      <c r="L165" s="134" t="s">
        <v>2201</v>
      </c>
      <c r="M165" s="134" t="s">
        <v>2202</v>
      </c>
      <c r="N165" s="140" t="s">
        <v>2203</v>
      </c>
      <c r="O165" s="140" t="s">
        <v>2204</v>
      </c>
      <c r="P165" s="139" t="s">
        <v>336</v>
      </c>
    </row>
    <row r="166" spans="1:16" ht="21">
      <c r="A166" s="134">
        <v>11</v>
      </c>
      <c r="B166" s="134">
        <v>2</v>
      </c>
      <c r="C166" s="134">
        <v>1</v>
      </c>
      <c r="D166" s="135" t="s">
        <v>145</v>
      </c>
      <c r="E166" s="134">
        <v>10</v>
      </c>
      <c r="F166" s="135" t="s">
        <v>1178</v>
      </c>
      <c r="G166" s="137" t="s">
        <v>229</v>
      </c>
      <c r="H166" s="138">
        <v>56204110</v>
      </c>
      <c r="I166" s="116" t="s">
        <v>1048</v>
      </c>
      <c r="J166" s="139" t="s">
        <v>2205</v>
      </c>
      <c r="K166" s="139" t="s">
        <v>2206</v>
      </c>
      <c r="L166" s="134" t="s">
        <v>2207</v>
      </c>
      <c r="M166" s="134" t="s">
        <v>2208</v>
      </c>
      <c r="N166" s="140" t="s">
        <v>2209</v>
      </c>
      <c r="O166" s="140" t="s">
        <v>2210</v>
      </c>
      <c r="P166" s="139" t="s">
        <v>2211</v>
      </c>
    </row>
    <row r="167" spans="1:16" ht="21">
      <c r="A167" s="134">
        <v>12</v>
      </c>
      <c r="B167" s="134">
        <v>1</v>
      </c>
      <c r="C167" s="116"/>
      <c r="D167" s="139" t="s">
        <v>141</v>
      </c>
      <c r="E167" s="134">
        <v>7</v>
      </c>
      <c r="F167" s="139" t="s">
        <v>1243</v>
      </c>
      <c r="G167" s="139" t="s">
        <v>229</v>
      </c>
      <c r="H167" s="138">
        <v>56381003</v>
      </c>
      <c r="I167" s="116" t="s">
        <v>1244</v>
      </c>
      <c r="J167" s="139" t="s">
        <v>2212</v>
      </c>
      <c r="K167" s="139" t="s">
        <v>2213</v>
      </c>
      <c r="L167" s="134" t="s">
        <v>2214</v>
      </c>
      <c r="M167" s="134">
        <v>655757501</v>
      </c>
      <c r="N167" s="140">
        <v>956066321</v>
      </c>
      <c r="O167" s="140" t="s">
        <v>2215</v>
      </c>
      <c r="P167" s="139" t="s">
        <v>2216</v>
      </c>
    </row>
    <row r="168" spans="1:16" ht="14.25">
      <c r="A168" s="116"/>
      <c r="B168" s="116"/>
      <c r="C168" s="116"/>
      <c r="D168" s="116"/>
      <c r="E168" s="116"/>
      <c r="F168" s="116"/>
      <c r="G168" s="116"/>
      <c r="H168" s="118"/>
      <c r="I168" s="116"/>
      <c r="J168" s="116"/>
      <c r="K168" s="116"/>
      <c r="L168" s="116"/>
      <c r="M168" s="116"/>
      <c r="N168" s="116"/>
      <c r="O168" s="116"/>
      <c r="P168" s="116"/>
    </row>
    <row r="169" spans="1:16" ht="21">
      <c r="A169" s="134">
        <v>13</v>
      </c>
      <c r="B169" s="134">
        <v>3</v>
      </c>
      <c r="C169" s="116"/>
      <c r="D169" s="139" t="s">
        <v>132</v>
      </c>
      <c r="E169" s="134">
        <v>4</v>
      </c>
      <c r="F169" s="139" t="s">
        <v>1186</v>
      </c>
      <c r="G169" s="139" t="s">
        <v>229</v>
      </c>
      <c r="H169" s="118"/>
      <c r="I169" s="116" t="s">
        <v>1250</v>
      </c>
      <c r="J169" s="139" t="s">
        <v>2217</v>
      </c>
      <c r="K169" s="139" t="s">
        <v>2218</v>
      </c>
      <c r="L169" s="134" t="s">
        <v>2219</v>
      </c>
      <c r="M169" s="134" t="s">
        <v>2220</v>
      </c>
      <c r="N169" s="140">
        <v>836271108</v>
      </c>
      <c r="O169" s="126" t="s">
        <v>2221</v>
      </c>
      <c r="P169" s="139" t="s">
        <v>2222</v>
      </c>
    </row>
    <row r="170" spans="1:16" ht="21">
      <c r="A170" s="134">
        <v>14</v>
      </c>
      <c r="B170" s="134">
        <v>2</v>
      </c>
      <c r="C170" s="134">
        <v>1</v>
      </c>
      <c r="D170" s="135" t="s">
        <v>146</v>
      </c>
      <c r="E170" s="134">
        <v>1</v>
      </c>
      <c r="F170" s="135" t="s">
        <v>1178</v>
      </c>
      <c r="G170" s="137" t="s">
        <v>229</v>
      </c>
      <c r="H170" s="118"/>
      <c r="I170" s="116" t="s">
        <v>1256</v>
      </c>
      <c r="J170" s="139" t="s">
        <v>2223</v>
      </c>
      <c r="K170" s="139" t="s">
        <v>2224</v>
      </c>
      <c r="L170" s="134" t="s">
        <v>2225</v>
      </c>
      <c r="M170" s="134" t="s">
        <v>2226</v>
      </c>
      <c r="N170" s="140" t="s">
        <v>2227</v>
      </c>
      <c r="O170" s="140" t="s">
        <v>2228</v>
      </c>
      <c r="P170" s="139" t="s">
        <v>2229</v>
      </c>
    </row>
    <row r="171" spans="1:16" ht="21">
      <c r="A171" s="134">
        <v>15</v>
      </c>
      <c r="B171" s="134">
        <v>3</v>
      </c>
      <c r="C171" s="134">
        <v>1</v>
      </c>
      <c r="D171" s="135" t="s">
        <v>134</v>
      </c>
      <c r="E171" s="134">
        <v>1</v>
      </c>
      <c r="F171" s="135" t="s">
        <v>1186</v>
      </c>
      <c r="G171" s="137" t="s">
        <v>229</v>
      </c>
      <c r="H171" s="138">
        <v>56893584</v>
      </c>
      <c r="I171" s="116" t="s">
        <v>1263</v>
      </c>
      <c r="J171" s="139" t="s">
        <v>2230</v>
      </c>
      <c r="K171" s="140" t="s">
        <v>2231</v>
      </c>
      <c r="L171" s="143" t="s">
        <v>2232</v>
      </c>
      <c r="M171" s="143" t="s">
        <v>2233</v>
      </c>
      <c r="N171" s="126" t="s">
        <v>2234</v>
      </c>
      <c r="O171" s="140" t="s">
        <v>2235</v>
      </c>
      <c r="P171" s="140" t="s">
        <v>2236</v>
      </c>
    </row>
    <row r="172" spans="1:16" ht="21">
      <c r="A172" s="134">
        <v>16</v>
      </c>
      <c r="B172" s="134">
        <v>3</v>
      </c>
      <c r="C172" s="116"/>
      <c r="D172" s="139" t="s">
        <v>161</v>
      </c>
      <c r="E172" s="134">
        <v>1</v>
      </c>
      <c r="F172" s="139" t="s">
        <v>1219</v>
      </c>
      <c r="G172" s="139" t="s">
        <v>229</v>
      </c>
      <c r="H172" s="138">
        <v>810459384</v>
      </c>
      <c r="I172" s="116" t="s">
        <v>776</v>
      </c>
      <c r="J172" s="139" t="s">
        <v>2237</v>
      </c>
      <c r="K172" s="139" t="s">
        <v>2238</v>
      </c>
      <c r="L172" s="134" t="s">
        <v>2239</v>
      </c>
      <c r="M172" s="134" t="s">
        <v>2240</v>
      </c>
      <c r="N172" s="140" t="s">
        <v>2241</v>
      </c>
      <c r="O172" s="126" t="s">
        <v>2242</v>
      </c>
      <c r="P172" s="139" t="s">
        <v>2243</v>
      </c>
    </row>
    <row r="173" spans="1:16" ht="21">
      <c r="A173" s="134">
        <v>17</v>
      </c>
      <c r="B173" s="134">
        <v>1</v>
      </c>
      <c r="C173" s="116"/>
      <c r="D173" s="139" t="s">
        <v>160</v>
      </c>
      <c r="E173" s="134">
        <v>7</v>
      </c>
      <c r="F173" s="139" t="s">
        <v>1229</v>
      </c>
      <c r="G173" s="139" t="s">
        <v>229</v>
      </c>
      <c r="H173" s="138" t="s">
        <v>336</v>
      </c>
      <c r="I173" s="116" t="s">
        <v>1172</v>
      </c>
      <c r="J173" s="140" t="s">
        <v>2244</v>
      </c>
      <c r="K173" s="140" t="s">
        <v>2245</v>
      </c>
      <c r="L173" s="143" t="s">
        <v>1520</v>
      </c>
      <c r="M173" s="143" t="s">
        <v>2246</v>
      </c>
      <c r="N173" s="140" t="s">
        <v>2247</v>
      </c>
      <c r="O173" s="143" t="s">
        <v>2248</v>
      </c>
      <c r="P173" s="140" t="s">
        <v>2249</v>
      </c>
    </row>
    <row r="174" spans="1:16" ht="21">
      <c r="A174" s="134">
        <v>18</v>
      </c>
      <c r="B174" s="134">
        <v>2</v>
      </c>
      <c r="C174" s="116"/>
      <c r="D174" s="139" t="s">
        <v>153</v>
      </c>
      <c r="E174" s="134">
        <v>5</v>
      </c>
      <c r="F174" s="139" t="s">
        <v>1277</v>
      </c>
      <c r="G174" s="137" t="s">
        <v>229</v>
      </c>
      <c r="H174" s="138">
        <v>56341331</v>
      </c>
      <c r="I174" s="116" t="s">
        <v>1278</v>
      </c>
      <c r="J174" s="139" t="s">
        <v>2250</v>
      </c>
      <c r="K174" s="139" t="s">
        <v>2251</v>
      </c>
      <c r="L174" s="134" t="s">
        <v>2252</v>
      </c>
      <c r="M174" s="134" t="s">
        <v>2253</v>
      </c>
      <c r="N174" s="140" t="s">
        <v>2254</v>
      </c>
      <c r="O174" s="140" t="s">
        <v>2255</v>
      </c>
      <c r="P174" s="139" t="s">
        <v>2256</v>
      </c>
    </row>
    <row r="175" spans="1:16" ht="21">
      <c r="A175" s="134"/>
      <c r="B175" s="116"/>
      <c r="C175" s="116"/>
      <c r="D175" s="116"/>
      <c r="E175" s="116"/>
      <c r="F175" s="116"/>
      <c r="G175" s="116"/>
      <c r="H175" s="118"/>
      <c r="I175" s="116"/>
      <c r="J175" s="116"/>
      <c r="K175" s="116"/>
      <c r="L175" s="116"/>
      <c r="M175" s="116"/>
      <c r="N175" s="116"/>
      <c r="O175" s="116"/>
      <c r="P175" s="116"/>
    </row>
    <row r="176" spans="1:16" ht="21">
      <c r="A176" s="134">
        <v>19</v>
      </c>
      <c r="B176" s="134">
        <v>3</v>
      </c>
      <c r="C176" s="116"/>
      <c r="D176" s="139" t="s">
        <v>133</v>
      </c>
      <c r="E176" s="134">
        <v>14</v>
      </c>
      <c r="F176" s="139" t="s">
        <v>1186</v>
      </c>
      <c r="G176" s="139" t="s">
        <v>229</v>
      </c>
      <c r="H176" s="118"/>
      <c r="I176" s="116" t="s">
        <v>1280</v>
      </c>
      <c r="J176" s="139" t="s">
        <v>2257</v>
      </c>
      <c r="K176" s="140" t="s">
        <v>2258</v>
      </c>
      <c r="L176" s="143" t="s">
        <v>2259</v>
      </c>
      <c r="M176" s="143" t="s">
        <v>2260</v>
      </c>
      <c r="N176" s="140" t="s">
        <v>2261</v>
      </c>
      <c r="O176" s="215" t="s">
        <v>2381</v>
      </c>
      <c r="P176" s="139" t="s">
        <v>2262</v>
      </c>
    </row>
    <row r="177" spans="1:16" ht="21">
      <c r="A177" s="134">
        <v>20</v>
      </c>
      <c r="B177" s="134">
        <v>2</v>
      </c>
      <c r="C177" s="116"/>
      <c r="D177" s="139" t="s">
        <v>154</v>
      </c>
      <c r="E177" s="134">
        <v>10</v>
      </c>
      <c r="F177" s="139" t="s">
        <v>1284</v>
      </c>
      <c r="G177" s="139" t="s">
        <v>229</v>
      </c>
      <c r="H177" s="138" t="s">
        <v>336</v>
      </c>
      <c r="I177" s="116" t="s">
        <v>1285</v>
      </c>
      <c r="J177" s="139" t="s">
        <v>2263</v>
      </c>
      <c r="K177" s="140" t="s">
        <v>2264</v>
      </c>
      <c r="L177" s="143" t="s">
        <v>2265</v>
      </c>
      <c r="M177" s="143" t="s">
        <v>2266</v>
      </c>
      <c r="N177" s="140" t="s">
        <v>2267</v>
      </c>
      <c r="O177" s="140" t="s">
        <v>2268</v>
      </c>
      <c r="P177" s="139" t="s">
        <v>2269</v>
      </c>
    </row>
    <row r="178" spans="1:16" ht="21">
      <c r="A178" s="134">
        <v>21</v>
      </c>
      <c r="B178" s="134">
        <v>1</v>
      </c>
      <c r="C178" s="134">
        <v>1</v>
      </c>
      <c r="D178" s="135" t="s">
        <v>143</v>
      </c>
      <c r="E178" s="134">
        <v>4</v>
      </c>
      <c r="F178" s="135" t="s">
        <v>1243</v>
      </c>
      <c r="G178" s="135" t="s">
        <v>229</v>
      </c>
      <c r="H178" s="118"/>
      <c r="I178" s="116" t="s">
        <v>1291</v>
      </c>
      <c r="J178" s="139" t="s">
        <v>2270</v>
      </c>
      <c r="K178" s="140" t="s">
        <v>2271</v>
      </c>
      <c r="L178" s="143" t="s">
        <v>2272</v>
      </c>
      <c r="M178" s="143" t="s">
        <v>2273</v>
      </c>
      <c r="N178" s="140" t="s">
        <v>2274</v>
      </c>
      <c r="O178" s="140" t="s">
        <v>2275</v>
      </c>
      <c r="P178" s="139" t="s">
        <v>2276</v>
      </c>
    </row>
    <row r="179" spans="1:16" ht="21">
      <c r="A179" s="134">
        <v>22</v>
      </c>
      <c r="B179" s="134">
        <v>1</v>
      </c>
      <c r="C179" s="116"/>
      <c r="D179" s="139" t="s">
        <v>157</v>
      </c>
      <c r="E179" s="134">
        <v>7</v>
      </c>
      <c r="F179" s="139" t="s">
        <v>1211</v>
      </c>
      <c r="G179" s="139" t="s">
        <v>229</v>
      </c>
      <c r="H179" s="138" t="s">
        <v>336</v>
      </c>
      <c r="I179" s="116" t="s">
        <v>804</v>
      </c>
      <c r="J179" s="139" t="s">
        <v>2277</v>
      </c>
      <c r="K179" s="139" t="s">
        <v>2278</v>
      </c>
      <c r="L179" s="134" t="s">
        <v>2279</v>
      </c>
      <c r="M179" s="134" t="s">
        <v>2280</v>
      </c>
      <c r="N179" s="140" t="s">
        <v>2281</v>
      </c>
      <c r="O179" s="140" t="s">
        <v>2282</v>
      </c>
      <c r="P179" s="139" t="s">
        <v>336</v>
      </c>
    </row>
    <row r="180" spans="1:16" ht="21">
      <c r="A180" s="134">
        <v>23</v>
      </c>
      <c r="B180" s="134">
        <v>2</v>
      </c>
      <c r="C180" s="116"/>
      <c r="D180" s="139" t="s">
        <v>138</v>
      </c>
      <c r="E180" s="134">
        <v>1</v>
      </c>
      <c r="F180" s="139" t="s">
        <v>1284</v>
      </c>
      <c r="G180" s="137" t="s">
        <v>229</v>
      </c>
      <c r="H180" s="138">
        <v>56267064</v>
      </c>
      <c r="I180" s="116" t="s">
        <v>1303</v>
      </c>
      <c r="J180" s="139" t="s">
        <v>2283</v>
      </c>
      <c r="K180" s="139" t="s">
        <v>2284</v>
      </c>
      <c r="L180" s="134" t="s">
        <v>2285</v>
      </c>
      <c r="M180" s="134" t="s">
        <v>2286</v>
      </c>
      <c r="N180" s="140" t="s">
        <v>2287</v>
      </c>
      <c r="O180" s="126" t="s">
        <v>2288</v>
      </c>
      <c r="P180" s="139" t="s">
        <v>2289</v>
      </c>
    </row>
    <row r="181" spans="1:16" ht="21">
      <c r="A181" s="134">
        <v>24</v>
      </c>
      <c r="B181" s="134">
        <v>3</v>
      </c>
      <c r="C181" s="116"/>
      <c r="D181" s="139" t="s">
        <v>148</v>
      </c>
      <c r="E181" s="134">
        <v>12</v>
      </c>
      <c r="F181" s="139" t="s">
        <v>1178</v>
      </c>
      <c r="G181" s="139" t="s">
        <v>229</v>
      </c>
      <c r="H181" s="138" t="s">
        <v>336</v>
      </c>
      <c r="I181" s="116" t="s">
        <v>1309</v>
      </c>
      <c r="J181" s="139" t="s">
        <v>2290</v>
      </c>
      <c r="K181" s="139" t="s">
        <v>2291</v>
      </c>
      <c r="L181" s="134" t="s">
        <v>1596</v>
      </c>
      <c r="M181" s="134" t="s">
        <v>2292</v>
      </c>
      <c r="N181" s="140" t="s">
        <v>2293</v>
      </c>
      <c r="O181" s="140" t="s">
        <v>2294</v>
      </c>
      <c r="P181" s="139" t="s">
        <v>2295</v>
      </c>
    </row>
    <row r="182" spans="1:16" ht="21">
      <c r="A182" s="134">
        <v>25</v>
      </c>
      <c r="B182" s="134">
        <v>1</v>
      </c>
      <c r="C182" s="116"/>
      <c r="D182" s="139" t="s">
        <v>156</v>
      </c>
      <c r="E182" s="134">
        <v>5</v>
      </c>
      <c r="F182" s="139" t="s">
        <v>1211</v>
      </c>
      <c r="G182" s="139" t="s">
        <v>229</v>
      </c>
      <c r="H182" s="138">
        <v>56884288</v>
      </c>
      <c r="I182" s="116" t="s">
        <v>1315</v>
      </c>
      <c r="J182" s="139" t="s">
        <v>2296</v>
      </c>
      <c r="K182" s="139" t="s">
        <v>2297</v>
      </c>
      <c r="L182" s="134" t="s">
        <v>2298</v>
      </c>
      <c r="M182" s="134" t="s">
        <v>2299</v>
      </c>
      <c r="N182" s="140" t="s">
        <v>2300</v>
      </c>
      <c r="O182" s="140" t="s">
        <v>2301</v>
      </c>
      <c r="P182" s="139" t="s">
        <v>2302</v>
      </c>
    </row>
    <row r="183" spans="1:16" ht="21">
      <c r="A183" s="134">
        <v>26</v>
      </c>
      <c r="B183" s="134">
        <v>3</v>
      </c>
      <c r="C183" s="116"/>
      <c r="D183" s="139" t="s">
        <v>131</v>
      </c>
      <c r="E183" s="134">
        <v>6</v>
      </c>
      <c r="F183" s="139" t="s">
        <v>1186</v>
      </c>
      <c r="G183" s="139" t="s">
        <v>229</v>
      </c>
      <c r="H183" s="138" t="s">
        <v>336</v>
      </c>
      <c r="I183" s="116" t="s">
        <v>1321</v>
      </c>
      <c r="J183" s="140" t="s">
        <v>2303</v>
      </c>
      <c r="K183" s="140" t="s">
        <v>2304</v>
      </c>
      <c r="L183" s="143" t="s">
        <v>1809</v>
      </c>
      <c r="M183" s="134" t="s">
        <v>2305</v>
      </c>
      <c r="N183" s="140" t="s">
        <v>2306</v>
      </c>
      <c r="O183" s="140" t="s">
        <v>2307</v>
      </c>
      <c r="P183" s="162" t="s">
        <v>2308</v>
      </c>
    </row>
    <row r="184" spans="1:16" ht="21">
      <c r="A184" s="134">
        <v>27</v>
      </c>
      <c r="B184" s="134">
        <v>1</v>
      </c>
      <c r="C184" s="116"/>
      <c r="D184" s="139" t="s">
        <v>142</v>
      </c>
      <c r="E184" s="134">
        <v>9</v>
      </c>
      <c r="F184" s="139" t="s">
        <v>1243</v>
      </c>
      <c r="G184" s="139" t="s">
        <v>229</v>
      </c>
      <c r="H184" s="138">
        <v>56390155</v>
      </c>
      <c r="I184" s="116" t="s">
        <v>1291</v>
      </c>
      <c r="J184" s="139" t="s">
        <v>2309</v>
      </c>
      <c r="K184" s="139" t="s">
        <v>2310</v>
      </c>
      <c r="L184" s="134" t="s">
        <v>1389</v>
      </c>
      <c r="M184" s="134" t="s">
        <v>2311</v>
      </c>
      <c r="N184" s="140" t="s">
        <v>2312</v>
      </c>
      <c r="O184" s="140" t="s">
        <v>2313</v>
      </c>
      <c r="P184" s="139" t="s">
        <v>2314</v>
      </c>
    </row>
    <row r="185" spans="1:16" ht="21">
      <c r="A185" s="134">
        <v>28</v>
      </c>
      <c r="B185" s="134">
        <v>2</v>
      </c>
      <c r="C185" s="116"/>
      <c r="D185" s="139" t="s">
        <v>149</v>
      </c>
      <c r="E185" s="134">
        <v>5</v>
      </c>
      <c r="F185" s="139" t="s">
        <v>150</v>
      </c>
      <c r="G185" s="139" t="s">
        <v>229</v>
      </c>
      <c r="H185" s="163" t="s">
        <v>336</v>
      </c>
      <c r="I185" s="116" t="s">
        <v>1329</v>
      </c>
      <c r="J185" s="139" t="s">
        <v>2315</v>
      </c>
      <c r="K185" s="140" t="s">
        <v>2316</v>
      </c>
      <c r="L185" s="143" t="s">
        <v>2317</v>
      </c>
      <c r="M185" s="143" t="s">
        <v>2318</v>
      </c>
      <c r="N185" s="140" t="s">
        <v>2319</v>
      </c>
      <c r="O185" s="140" t="s">
        <v>2320</v>
      </c>
      <c r="P185" s="164" t="s">
        <v>2321</v>
      </c>
    </row>
    <row r="186" spans="1:16" ht="21">
      <c r="A186" s="134">
        <v>29</v>
      </c>
      <c r="B186" s="134">
        <v>2</v>
      </c>
      <c r="C186" s="134">
        <v>1</v>
      </c>
      <c r="D186" s="135" t="s">
        <v>152</v>
      </c>
      <c r="E186" s="134">
        <v>7</v>
      </c>
      <c r="F186" s="135" t="s">
        <v>150</v>
      </c>
      <c r="G186" s="135" t="s">
        <v>229</v>
      </c>
      <c r="H186" s="163" t="s">
        <v>336</v>
      </c>
      <c r="I186" s="116" t="s">
        <v>1333</v>
      </c>
      <c r="J186" s="139" t="s">
        <v>2322</v>
      </c>
      <c r="K186" s="139" t="s">
        <v>2323</v>
      </c>
      <c r="L186" s="134" t="s">
        <v>2324</v>
      </c>
      <c r="M186" s="134" t="s">
        <v>2325</v>
      </c>
      <c r="N186" s="140" t="s">
        <v>2326</v>
      </c>
      <c r="O186" s="140" t="s">
        <v>2327</v>
      </c>
      <c r="P186" s="139" t="s">
        <v>336</v>
      </c>
    </row>
    <row r="187" spans="1:16" ht="14.25">
      <c r="A187" s="116"/>
      <c r="B187" s="116"/>
      <c r="C187" s="116"/>
      <c r="D187" s="116"/>
      <c r="E187" s="116"/>
      <c r="F187" s="116"/>
      <c r="G187" s="116"/>
      <c r="H187" s="118"/>
      <c r="I187" s="116"/>
      <c r="J187" s="116"/>
      <c r="K187" s="116"/>
      <c r="L187" s="116"/>
      <c r="M187" s="116"/>
      <c r="N187" s="116"/>
      <c r="O187" s="116"/>
      <c r="P187" s="116"/>
    </row>
    <row r="188" spans="1:16" ht="21">
      <c r="A188" s="134">
        <v>30</v>
      </c>
      <c r="B188" s="134">
        <v>1</v>
      </c>
      <c r="C188" s="116"/>
      <c r="D188" s="139" t="s">
        <v>144</v>
      </c>
      <c r="E188" s="134">
        <v>1</v>
      </c>
      <c r="F188" s="139" t="s">
        <v>1243</v>
      </c>
      <c r="G188" s="139" t="s">
        <v>229</v>
      </c>
      <c r="H188" s="138" t="s">
        <v>336</v>
      </c>
      <c r="I188" s="116" t="s">
        <v>866</v>
      </c>
      <c r="J188" s="139" t="s">
        <v>2328</v>
      </c>
      <c r="K188" s="139" t="s">
        <v>2329</v>
      </c>
      <c r="L188" s="134" t="s">
        <v>2330</v>
      </c>
      <c r="M188" s="134" t="s">
        <v>2331</v>
      </c>
      <c r="N188" s="140" t="s">
        <v>2332</v>
      </c>
      <c r="O188" s="140" t="s">
        <v>2333</v>
      </c>
      <c r="P188" s="139" t="s">
        <v>2334</v>
      </c>
    </row>
    <row r="189" spans="1:16" ht="21">
      <c r="A189" s="134">
        <v>31</v>
      </c>
      <c r="B189" s="134">
        <v>3</v>
      </c>
      <c r="C189" s="116"/>
      <c r="D189" s="139" t="s">
        <v>159</v>
      </c>
      <c r="E189" s="134">
        <v>3</v>
      </c>
      <c r="F189" s="139" t="s">
        <v>1229</v>
      </c>
      <c r="G189" s="139" t="s">
        <v>229</v>
      </c>
      <c r="H189" s="138" t="s">
        <v>336</v>
      </c>
      <c r="I189" s="116" t="s">
        <v>1341</v>
      </c>
      <c r="J189" s="139" t="s">
        <v>2335</v>
      </c>
      <c r="K189" s="139" t="s">
        <v>2336</v>
      </c>
      <c r="L189" s="134" t="s">
        <v>2337</v>
      </c>
      <c r="M189" s="134" t="s">
        <v>2338</v>
      </c>
      <c r="N189" s="140" t="s">
        <v>2339</v>
      </c>
      <c r="O189" s="140" t="s">
        <v>2340</v>
      </c>
      <c r="P189" s="139" t="s">
        <v>2339</v>
      </c>
    </row>
    <row r="190" spans="1:16" ht="21">
      <c r="A190" s="134">
        <v>32</v>
      </c>
      <c r="B190" s="134">
        <v>1</v>
      </c>
      <c r="C190" s="134">
        <v>1</v>
      </c>
      <c r="D190" s="135" t="s">
        <v>1345</v>
      </c>
      <c r="E190" s="134">
        <v>1</v>
      </c>
      <c r="F190" s="135" t="s">
        <v>1198</v>
      </c>
      <c r="G190" s="137" t="s">
        <v>229</v>
      </c>
      <c r="H190" s="118"/>
      <c r="I190" s="116" t="s">
        <v>1199</v>
      </c>
      <c r="J190" s="139" t="s">
        <v>2341</v>
      </c>
      <c r="K190" s="139" t="s">
        <v>2342</v>
      </c>
      <c r="L190" s="134" t="s">
        <v>1780</v>
      </c>
      <c r="M190" s="134" t="s">
        <v>2343</v>
      </c>
      <c r="N190" s="140" t="s">
        <v>2344</v>
      </c>
      <c r="O190" s="126" t="s">
        <v>2345</v>
      </c>
      <c r="P190" s="139" t="s">
        <v>2346</v>
      </c>
    </row>
    <row r="191" spans="1:16" ht="14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1:16" ht="21">
      <c r="A192" s="116"/>
      <c r="B192" s="116"/>
      <c r="C192" s="146">
        <v>6</v>
      </c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1:16" ht="21">
      <c r="A193" s="165">
        <v>162</v>
      </c>
      <c r="B193" s="165"/>
      <c r="C193" s="165">
        <v>32</v>
      </c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1:16" ht="14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</sheetData>
  <sheetProtection/>
  <mergeCells count="2">
    <mergeCell ref="J3:K3"/>
    <mergeCell ref="A1:J1"/>
  </mergeCells>
  <hyperlinks>
    <hyperlink ref="O4" r:id="rId1" display="mailto:mukoy_lala@hotmail.com"/>
    <hyperlink ref="O16" r:id="rId2" display="mailto:tippayasu18@gmail.com"/>
    <hyperlink ref="N28" r:id="rId3" display="http://ness.ai/"/>
    <hyperlink ref="O34" r:id="rId4" display="mailto:mai-jubu@hotmail.com"/>
    <hyperlink ref="O70" r:id="rId5" display="mailto:toon3906@hotmail.com"/>
    <hyperlink ref="O77" r:id="rId6" display="mailto:yainee.2518@gmail.com"/>
    <hyperlink ref="O79" r:id="rId7" display="mailto:pronpim07092525@gmail.com"/>
    <hyperlink ref="O80" r:id="rId8" display="mailto:oil1201onuma@gmail.com"/>
    <hyperlink ref="O83" r:id="rId9" display="mailto:nm_namol@hotmail.com"/>
    <hyperlink ref="O85" r:id="rId10" display="mailto:natchaya.kwang@gmail.com"/>
    <hyperlink ref="O89" r:id="rId11" display="mailto:k.phadcharin@gmail.com"/>
    <hyperlink ref="O93" r:id="rId12" display="mailto:watcharin.naruk@gmail.com"/>
    <hyperlink ref="O109" r:id="rId13" display="mailto:katoonkang@gmail.com"/>
    <hyperlink ref="O114" r:id="rId14" display="mailto:narongnoi86@gmail.com"/>
    <hyperlink ref="O122" r:id="rId15" display="mailto:Panawet@hotmail.com"/>
    <hyperlink ref="P123" r:id="rId16" display="http://www.facebook.com/LanLan65"/>
    <hyperlink ref="O129" r:id="rId17" display="mailto:Ya_Indy@hotmail.com"/>
    <hyperlink ref="O132" r:id="rId18" display="mailto:noon.sup@hotmail.com"/>
    <hyperlink ref="O143" r:id="rId19" display="mailto:nongnid2484@gmail.com"/>
    <hyperlink ref="O148" r:id="rId20" display="mailto:antza_antz@hotmail.com"/>
    <hyperlink ref="O151" r:id="rId21" display="mailto:yangkumi_kik@hotmail.com"/>
    <hyperlink ref="O169" r:id="rId22" display="mailto:chaluai11@gmail.com"/>
    <hyperlink ref="N171" r:id="rId23" display="http://liverswangmail.com/"/>
    <hyperlink ref="O172" r:id="rId24" display="http://sangdao1940gmail.com/"/>
    <hyperlink ref="O180" r:id="rId25" display="mailto:Phan3131@hotmail.com"/>
    <hyperlink ref="O190" r:id="rId26" display="mailto:f-asai2540@hotmail.com"/>
    <hyperlink ref="O176" r:id="rId27" display="aon_nsru@hotmail.com"/>
  </hyperlinks>
  <printOptions horizontalCentered="1"/>
  <pageMargins left="0.5118110236220472" right="0.5118110236220472" top="0.5511811023622047" bottom="0.5511811023622047" header="0.11811023622047245" footer="0.11811023622047245"/>
  <pageSetup orientation="landscape" scale="85" r:id="rId2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I17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.28125" style="61" customWidth="1"/>
    <col min="2" max="2" width="7.421875" style="61" customWidth="1"/>
    <col min="3" max="3" width="30.7109375" style="61" customWidth="1"/>
    <col min="4" max="4" width="14.57421875" style="61" customWidth="1"/>
    <col min="5" max="5" width="12.00390625" style="61" customWidth="1"/>
    <col min="6" max="6" width="12.28125" style="61" customWidth="1"/>
    <col min="7" max="16384" width="9.00390625" style="61" customWidth="1"/>
  </cols>
  <sheetData>
    <row r="1" spans="2:6" ht="37.5" customHeight="1">
      <c r="B1" s="261" t="s">
        <v>2387</v>
      </c>
      <c r="C1" s="261"/>
      <c r="D1" s="261"/>
      <c r="E1" s="261"/>
      <c r="F1" s="261"/>
    </row>
    <row r="2" spans="2:6" ht="21">
      <c r="B2" s="300" t="s">
        <v>164</v>
      </c>
      <c r="C2" s="302" t="s">
        <v>1</v>
      </c>
      <c r="D2" s="302" t="s">
        <v>0</v>
      </c>
      <c r="E2" s="302"/>
      <c r="F2" s="302"/>
    </row>
    <row r="3" spans="2:6" ht="22.5" customHeight="1">
      <c r="B3" s="301"/>
      <c r="C3" s="302"/>
      <c r="D3" s="166" t="s">
        <v>2386</v>
      </c>
      <c r="E3" s="166" t="s">
        <v>2347</v>
      </c>
      <c r="F3" s="166" t="s">
        <v>2348</v>
      </c>
    </row>
    <row r="4" spans="2:6" ht="21">
      <c r="B4" s="38"/>
      <c r="C4" s="169" t="s">
        <v>2349</v>
      </c>
      <c r="D4" s="167"/>
      <c r="E4" s="167"/>
      <c r="F4" s="168"/>
    </row>
    <row r="5" spans="2:9" ht="21">
      <c r="B5" s="38">
        <v>1</v>
      </c>
      <c r="C5" s="173" t="s">
        <v>2</v>
      </c>
      <c r="D5" s="170">
        <v>1060220013</v>
      </c>
      <c r="E5" s="171">
        <v>220013</v>
      </c>
      <c r="F5" s="172">
        <v>60010001</v>
      </c>
      <c r="I5" s="61" t="s">
        <v>195</v>
      </c>
    </row>
    <row r="6" spans="2:6" ht="21">
      <c r="B6" s="38">
        <v>2</v>
      </c>
      <c r="C6" s="173" t="s">
        <v>3</v>
      </c>
      <c r="D6" s="170">
        <v>1060220014</v>
      </c>
      <c r="E6" s="171">
        <v>220014</v>
      </c>
      <c r="F6" s="172">
        <v>60010002</v>
      </c>
    </row>
    <row r="7" spans="2:6" ht="21">
      <c r="B7" s="38">
        <v>3</v>
      </c>
      <c r="C7" s="173" t="s">
        <v>4</v>
      </c>
      <c r="D7" s="170">
        <v>1060220030</v>
      </c>
      <c r="E7" s="171">
        <v>220030</v>
      </c>
      <c r="F7" s="172">
        <v>60010003</v>
      </c>
    </row>
    <row r="8" spans="2:6" ht="21">
      <c r="B8" s="38">
        <v>4</v>
      </c>
      <c r="C8" s="173" t="s">
        <v>5</v>
      </c>
      <c r="D8" s="170">
        <v>1060220031</v>
      </c>
      <c r="E8" s="171">
        <v>220031</v>
      </c>
      <c r="F8" s="172">
        <v>60010004</v>
      </c>
    </row>
    <row r="9" spans="2:6" ht="21">
      <c r="B9" s="38">
        <v>5</v>
      </c>
      <c r="C9" s="173" t="s">
        <v>6</v>
      </c>
      <c r="D9" s="170">
        <v>1060220032</v>
      </c>
      <c r="E9" s="171">
        <v>220032</v>
      </c>
      <c r="F9" s="172">
        <v>60010005</v>
      </c>
    </row>
    <row r="10" spans="2:6" ht="21">
      <c r="B10" s="38">
        <v>6</v>
      </c>
      <c r="C10" s="173" t="s">
        <v>7</v>
      </c>
      <c r="D10" s="170">
        <v>1060220007</v>
      </c>
      <c r="E10" s="171">
        <v>220007</v>
      </c>
      <c r="F10" s="172">
        <v>60010007</v>
      </c>
    </row>
    <row r="11" spans="2:6" ht="21">
      <c r="B11" s="38">
        <v>7</v>
      </c>
      <c r="C11" s="173" t="s">
        <v>8</v>
      </c>
      <c r="D11" s="170">
        <v>1060220001</v>
      </c>
      <c r="E11" s="171">
        <v>220001</v>
      </c>
      <c r="F11" s="172">
        <v>60010008</v>
      </c>
    </row>
    <row r="12" spans="2:6" ht="21">
      <c r="B12" s="38">
        <v>8</v>
      </c>
      <c r="C12" s="173" t="s">
        <v>9</v>
      </c>
      <c r="D12" s="170">
        <v>1060220002</v>
      </c>
      <c r="E12" s="171">
        <v>220002</v>
      </c>
      <c r="F12" s="172">
        <v>60010009</v>
      </c>
    </row>
    <row r="13" spans="2:6" ht="21">
      <c r="B13" s="38">
        <v>9</v>
      </c>
      <c r="C13" s="173" t="s">
        <v>10</v>
      </c>
      <c r="D13" s="170">
        <v>1060220003</v>
      </c>
      <c r="E13" s="171">
        <v>220003</v>
      </c>
      <c r="F13" s="172">
        <v>60010010</v>
      </c>
    </row>
    <row r="14" spans="2:6" ht="21">
      <c r="B14" s="38">
        <v>10</v>
      </c>
      <c r="C14" s="173" t="s">
        <v>11</v>
      </c>
      <c r="D14" s="170">
        <v>1060220015</v>
      </c>
      <c r="E14" s="171">
        <v>220015</v>
      </c>
      <c r="F14" s="172">
        <v>60010012</v>
      </c>
    </row>
    <row r="15" spans="2:6" ht="21">
      <c r="B15" s="38">
        <v>11</v>
      </c>
      <c r="C15" s="173" t="s">
        <v>12</v>
      </c>
      <c r="D15" s="170">
        <v>1060220005</v>
      </c>
      <c r="E15" s="171">
        <v>220005</v>
      </c>
      <c r="F15" s="172">
        <v>60010013</v>
      </c>
    </row>
    <row r="16" spans="2:6" ht="21">
      <c r="B16" s="38">
        <v>12</v>
      </c>
      <c r="C16" s="173" t="s">
        <v>13</v>
      </c>
      <c r="D16" s="170">
        <v>1060220012</v>
      </c>
      <c r="E16" s="171">
        <v>220012</v>
      </c>
      <c r="F16" s="172">
        <v>60010015</v>
      </c>
    </row>
    <row r="17" spans="2:6" ht="21">
      <c r="B17" s="38">
        <v>13</v>
      </c>
      <c r="C17" s="173" t="s">
        <v>14</v>
      </c>
      <c r="D17" s="170">
        <v>1060220034</v>
      </c>
      <c r="E17" s="171">
        <v>220034</v>
      </c>
      <c r="F17" s="172">
        <v>60010016</v>
      </c>
    </row>
    <row r="18" spans="2:6" ht="21">
      <c r="B18" s="38">
        <v>14</v>
      </c>
      <c r="C18" s="173" t="s">
        <v>470</v>
      </c>
      <c r="D18" s="170">
        <v>1060220033</v>
      </c>
      <c r="E18" s="171">
        <v>220033</v>
      </c>
      <c r="F18" s="172">
        <v>60010018</v>
      </c>
    </row>
    <row r="19" spans="2:6" ht="21">
      <c r="B19" s="38">
        <v>15</v>
      </c>
      <c r="C19" s="173" t="s">
        <v>16</v>
      </c>
      <c r="D19" s="170">
        <v>1060220040</v>
      </c>
      <c r="E19" s="171">
        <v>220040</v>
      </c>
      <c r="F19" s="172">
        <v>60010019</v>
      </c>
    </row>
    <row r="20" spans="2:6" ht="21">
      <c r="B20" s="38">
        <v>16</v>
      </c>
      <c r="C20" s="173" t="s">
        <v>17</v>
      </c>
      <c r="D20" s="170">
        <v>1060220041</v>
      </c>
      <c r="E20" s="171">
        <v>220041</v>
      </c>
      <c r="F20" s="172">
        <v>60010020</v>
      </c>
    </row>
    <row r="21" spans="2:6" ht="21">
      <c r="B21" s="38">
        <v>17</v>
      </c>
      <c r="C21" s="173" t="s">
        <v>18</v>
      </c>
      <c r="D21" s="170">
        <v>1060220042</v>
      </c>
      <c r="E21" s="171">
        <v>220042</v>
      </c>
      <c r="F21" s="172">
        <v>60010021</v>
      </c>
    </row>
    <row r="22" spans="2:6" ht="21">
      <c r="B22" s="38">
        <v>18</v>
      </c>
      <c r="C22" s="173" t="s">
        <v>19</v>
      </c>
      <c r="D22" s="170">
        <v>1060220019</v>
      </c>
      <c r="E22" s="171">
        <v>220019</v>
      </c>
      <c r="F22" s="172">
        <v>60010022</v>
      </c>
    </row>
    <row r="23" spans="2:6" ht="21">
      <c r="B23" s="38">
        <v>19</v>
      </c>
      <c r="C23" s="173" t="s">
        <v>20</v>
      </c>
      <c r="D23" s="170">
        <v>1060220020</v>
      </c>
      <c r="E23" s="171">
        <v>220020</v>
      </c>
      <c r="F23" s="172">
        <v>60010023</v>
      </c>
    </row>
    <row r="24" spans="2:6" ht="21">
      <c r="B24" s="38">
        <v>20</v>
      </c>
      <c r="C24" s="173" t="s">
        <v>21</v>
      </c>
      <c r="D24" s="170">
        <v>1060220037</v>
      </c>
      <c r="E24" s="171">
        <v>220037</v>
      </c>
      <c r="F24" s="172">
        <v>60010024</v>
      </c>
    </row>
    <row r="25" spans="2:6" ht="21">
      <c r="B25" s="38">
        <v>21</v>
      </c>
      <c r="C25" s="173" t="s">
        <v>22</v>
      </c>
      <c r="D25" s="170">
        <v>1060220038</v>
      </c>
      <c r="E25" s="171">
        <v>220038</v>
      </c>
      <c r="F25" s="172">
        <v>60010025</v>
      </c>
    </row>
    <row r="26" spans="2:6" ht="21">
      <c r="B26" s="38">
        <v>22</v>
      </c>
      <c r="C26" s="173" t="s">
        <v>23</v>
      </c>
      <c r="D26" s="170">
        <v>1060220039</v>
      </c>
      <c r="E26" s="171">
        <v>220039</v>
      </c>
      <c r="F26" s="172">
        <v>60010026</v>
      </c>
    </row>
    <row r="27" spans="2:6" ht="21">
      <c r="B27" s="38">
        <v>23</v>
      </c>
      <c r="C27" s="173" t="s">
        <v>24</v>
      </c>
      <c r="D27" s="170">
        <v>1060220043</v>
      </c>
      <c r="E27" s="171">
        <v>220043</v>
      </c>
      <c r="F27" s="172">
        <v>60010027</v>
      </c>
    </row>
    <row r="28" spans="2:6" ht="21">
      <c r="B28" s="38">
        <v>24</v>
      </c>
      <c r="C28" s="173" t="s">
        <v>25</v>
      </c>
      <c r="D28" s="170">
        <v>1060220045</v>
      </c>
      <c r="E28" s="171">
        <v>220045</v>
      </c>
      <c r="F28" s="172">
        <v>60010029</v>
      </c>
    </row>
    <row r="29" spans="2:6" ht="21">
      <c r="B29" s="38">
        <v>25</v>
      </c>
      <c r="C29" s="173" t="s">
        <v>26</v>
      </c>
      <c r="D29" s="170">
        <v>1060220021</v>
      </c>
      <c r="E29" s="171">
        <v>220021</v>
      </c>
      <c r="F29" s="172">
        <v>60010030</v>
      </c>
    </row>
    <row r="30" spans="2:6" ht="21">
      <c r="B30" s="38">
        <v>26</v>
      </c>
      <c r="C30" s="173" t="s">
        <v>27</v>
      </c>
      <c r="D30" s="170">
        <v>1060220023</v>
      </c>
      <c r="E30" s="171">
        <v>220023</v>
      </c>
      <c r="F30" s="172">
        <v>60010032</v>
      </c>
    </row>
    <row r="31" spans="2:6" ht="21">
      <c r="B31" s="38">
        <v>27</v>
      </c>
      <c r="C31" s="173" t="s">
        <v>28</v>
      </c>
      <c r="D31" s="170">
        <v>1060220025</v>
      </c>
      <c r="E31" s="171">
        <v>220025</v>
      </c>
      <c r="F31" s="172">
        <v>60010033</v>
      </c>
    </row>
    <row r="32" spans="2:6" ht="21">
      <c r="B32" s="38">
        <v>28</v>
      </c>
      <c r="C32" s="173" t="s">
        <v>29</v>
      </c>
      <c r="D32" s="170">
        <v>1060220027</v>
      </c>
      <c r="E32" s="171">
        <v>220027</v>
      </c>
      <c r="F32" s="172">
        <v>60010035</v>
      </c>
    </row>
    <row r="33" spans="2:6" ht="21">
      <c r="B33" s="38">
        <v>29</v>
      </c>
      <c r="C33" s="173" t="s">
        <v>30</v>
      </c>
      <c r="D33" s="170">
        <v>1060220028</v>
      </c>
      <c r="E33" s="171">
        <v>220028</v>
      </c>
      <c r="F33" s="172">
        <v>60010036</v>
      </c>
    </row>
    <row r="34" spans="2:6" ht="21">
      <c r="B34" s="38">
        <v>30</v>
      </c>
      <c r="C34" s="173" t="s">
        <v>31</v>
      </c>
      <c r="D34" s="170">
        <v>1060220029</v>
      </c>
      <c r="E34" s="171">
        <v>220029</v>
      </c>
      <c r="F34" s="172">
        <v>60010037</v>
      </c>
    </row>
    <row r="35" spans="2:6" ht="21">
      <c r="B35" s="38">
        <v>31</v>
      </c>
      <c r="C35" s="173" t="s">
        <v>32</v>
      </c>
      <c r="D35" s="170">
        <v>1060220017</v>
      </c>
      <c r="E35" s="171">
        <v>220017</v>
      </c>
      <c r="F35" s="172">
        <v>60010038</v>
      </c>
    </row>
    <row r="36" spans="2:6" ht="21">
      <c r="B36" s="38">
        <v>32</v>
      </c>
      <c r="C36" s="173" t="s">
        <v>33</v>
      </c>
      <c r="D36" s="170">
        <v>1060220018</v>
      </c>
      <c r="E36" s="171">
        <v>220018</v>
      </c>
      <c r="F36" s="172">
        <v>60010039</v>
      </c>
    </row>
    <row r="37" spans="2:6" ht="21">
      <c r="B37" s="38">
        <v>33</v>
      </c>
      <c r="C37" s="173" t="s">
        <v>34</v>
      </c>
      <c r="D37" s="170">
        <v>1060220016</v>
      </c>
      <c r="E37" s="171">
        <v>220016</v>
      </c>
      <c r="F37" s="172">
        <v>60010040</v>
      </c>
    </row>
    <row r="38" spans="2:6" ht="21">
      <c r="B38" s="38">
        <v>34</v>
      </c>
      <c r="C38" s="173" t="s">
        <v>35</v>
      </c>
      <c r="D38" s="170">
        <v>1060220046</v>
      </c>
      <c r="E38" s="171">
        <v>220046</v>
      </c>
      <c r="F38" s="172">
        <v>60010041</v>
      </c>
    </row>
    <row r="39" spans="2:6" ht="21">
      <c r="B39" s="38">
        <v>35</v>
      </c>
      <c r="C39" s="173" t="s">
        <v>36</v>
      </c>
      <c r="D39" s="170">
        <v>1060220047</v>
      </c>
      <c r="E39" s="171">
        <v>220047</v>
      </c>
      <c r="F39" s="172">
        <v>60010042</v>
      </c>
    </row>
    <row r="40" spans="2:6" ht="21">
      <c r="B40" s="38">
        <v>36</v>
      </c>
      <c r="C40" s="173" t="s">
        <v>37</v>
      </c>
      <c r="D40" s="170">
        <v>1060220048</v>
      </c>
      <c r="E40" s="171">
        <v>220048</v>
      </c>
      <c r="F40" s="172">
        <v>60010043</v>
      </c>
    </row>
    <row r="41" spans="2:6" ht="21">
      <c r="B41" s="38">
        <v>37</v>
      </c>
      <c r="C41" s="173" t="s">
        <v>38</v>
      </c>
      <c r="D41" s="170">
        <v>1060220049</v>
      </c>
      <c r="E41" s="171">
        <v>220049</v>
      </c>
      <c r="F41" s="172">
        <v>60010044</v>
      </c>
    </row>
    <row r="42" spans="2:6" ht="21">
      <c r="B42" s="38">
        <v>38</v>
      </c>
      <c r="C42" s="173" t="s">
        <v>39</v>
      </c>
      <c r="D42" s="170">
        <v>1060220050</v>
      </c>
      <c r="E42" s="171">
        <v>220050</v>
      </c>
      <c r="F42" s="172">
        <v>60010045</v>
      </c>
    </row>
    <row r="43" spans="2:6" ht="21">
      <c r="B43" s="38">
        <v>39</v>
      </c>
      <c r="C43" s="173" t="s">
        <v>40</v>
      </c>
      <c r="D43" s="170">
        <v>1060220051</v>
      </c>
      <c r="E43" s="171">
        <v>220051</v>
      </c>
      <c r="F43" s="172">
        <v>60010046</v>
      </c>
    </row>
    <row r="44" spans="2:6" ht="21">
      <c r="B44" s="38">
        <v>40</v>
      </c>
      <c r="C44" s="173" t="s">
        <v>41</v>
      </c>
      <c r="D44" s="170">
        <v>1060220052</v>
      </c>
      <c r="E44" s="171">
        <v>220052</v>
      </c>
      <c r="F44" s="172">
        <v>60010047</v>
      </c>
    </row>
    <row r="45" spans="2:6" ht="21">
      <c r="B45" s="38">
        <v>41</v>
      </c>
      <c r="C45" s="173" t="s">
        <v>42</v>
      </c>
      <c r="D45" s="170">
        <v>1060220053</v>
      </c>
      <c r="E45" s="171">
        <v>220053</v>
      </c>
      <c r="F45" s="172">
        <v>60010048</v>
      </c>
    </row>
    <row r="46" spans="2:6" ht="21">
      <c r="B46" s="38">
        <v>42</v>
      </c>
      <c r="C46" s="173" t="s">
        <v>43</v>
      </c>
      <c r="D46" s="170">
        <v>1060220054</v>
      </c>
      <c r="E46" s="171">
        <v>220054</v>
      </c>
      <c r="F46" s="172">
        <v>60010049</v>
      </c>
    </row>
    <row r="47" spans="2:6" ht="21">
      <c r="B47" s="38">
        <v>43</v>
      </c>
      <c r="C47" s="173" t="s">
        <v>44</v>
      </c>
      <c r="D47" s="170">
        <v>1060220057</v>
      </c>
      <c r="E47" s="171">
        <v>220057</v>
      </c>
      <c r="F47" s="172">
        <v>60010052</v>
      </c>
    </row>
    <row r="48" spans="2:6" ht="21">
      <c r="B48" s="38">
        <v>44</v>
      </c>
      <c r="C48" s="173" t="s">
        <v>45</v>
      </c>
      <c r="D48" s="170">
        <v>1060220058</v>
      </c>
      <c r="E48" s="171">
        <v>220058</v>
      </c>
      <c r="F48" s="172">
        <v>60010053</v>
      </c>
    </row>
    <row r="49" spans="2:6" ht="21">
      <c r="B49" s="38">
        <v>45</v>
      </c>
      <c r="C49" s="173" t="s">
        <v>46</v>
      </c>
      <c r="D49" s="170">
        <v>1060220059</v>
      </c>
      <c r="E49" s="171">
        <v>220059</v>
      </c>
      <c r="F49" s="172">
        <v>60010054</v>
      </c>
    </row>
    <row r="50" spans="2:6" ht="21">
      <c r="B50" s="38">
        <v>46</v>
      </c>
      <c r="C50" s="173" t="s">
        <v>47</v>
      </c>
      <c r="D50" s="170">
        <v>1060220060</v>
      </c>
      <c r="E50" s="171">
        <v>220060</v>
      </c>
      <c r="F50" s="172">
        <v>60010055</v>
      </c>
    </row>
    <row r="51" spans="2:6" ht="21">
      <c r="B51" s="38">
        <v>47</v>
      </c>
      <c r="C51" s="173" t="s">
        <v>48</v>
      </c>
      <c r="D51" s="170">
        <v>1060220062</v>
      </c>
      <c r="E51" s="171">
        <v>220062</v>
      </c>
      <c r="F51" s="172">
        <v>60010057</v>
      </c>
    </row>
    <row r="52" spans="2:6" ht="21">
      <c r="B52" s="38">
        <v>48</v>
      </c>
      <c r="C52" s="173" t="s">
        <v>49</v>
      </c>
      <c r="D52" s="170">
        <v>1060220063</v>
      </c>
      <c r="E52" s="171">
        <v>220063</v>
      </c>
      <c r="F52" s="172">
        <v>60010058</v>
      </c>
    </row>
    <row r="53" spans="2:6" ht="21">
      <c r="B53" s="38">
        <v>49</v>
      </c>
      <c r="C53" s="173" t="s">
        <v>50</v>
      </c>
      <c r="D53" s="170">
        <v>1060220064</v>
      </c>
      <c r="E53" s="171">
        <v>220064</v>
      </c>
      <c r="F53" s="172">
        <v>60010059</v>
      </c>
    </row>
    <row r="54" spans="2:6" ht="21">
      <c r="B54" s="38">
        <v>50</v>
      </c>
      <c r="C54" s="173" t="s">
        <v>51</v>
      </c>
      <c r="D54" s="170">
        <v>1060220066</v>
      </c>
      <c r="E54" s="171">
        <v>220066</v>
      </c>
      <c r="F54" s="172">
        <v>60010061</v>
      </c>
    </row>
    <row r="55" spans="2:6" ht="21">
      <c r="B55" s="38">
        <v>51</v>
      </c>
      <c r="C55" s="173" t="s">
        <v>52</v>
      </c>
      <c r="D55" s="170">
        <v>1060220067</v>
      </c>
      <c r="E55" s="171">
        <v>220067</v>
      </c>
      <c r="F55" s="172">
        <v>60010062</v>
      </c>
    </row>
    <row r="56" spans="2:6" ht="21">
      <c r="B56" s="38">
        <v>52</v>
      </c>
      <c r="C56" s="173" t="s">
        <v>53</v>
      </c>
      <c r="D56" s="170">
        <v>1060220008</v>
      </c>
      <c r="E56" s="171">
        <v>220008</v>
      </c>
      <c r="F56" s="172">
        <v>60010063</v>
      </c>
    </row>
    <row r="57" spans="2:6" ht="21">
      <c r="B57" s="38">
        <v>53</v>
      </c>
      <c r="C57" s="173" t="s">
        <v>54</v>
      </c>
      <c r="D57" s="170">
        <v>1060220009</v>
      </c>
      <c r="E57" s="171">
        <v>220009</v>
      </c>
      <c r="F57" s="172">
        <v>60010064</v>
      </c>
    </row>
    <row r="58" spans="2:6" ht="21">
      <c r="B58" s="38">
        <v>54</v>
      </c>
      <c r="C58" s="173" t="s">
        <v>55</v>
      </c>
      <c r="D58" s="170">
        <v>1060220010</v>
      </c>
      <c r="E58" s="171">
        <v>220010</v>
      </c>
      <c r="F58" s="172">
        <v>60010065</v>
      </c>
    </row>
    <row r="59" spans="2:6" ht="21">
      <c r="B59" s="38" t="s">
        <v>195</v>
      </c>
      <c r="C59" s="169" t="s">
        <v>2350</v>
      </c>
      <c r="D59" s="167"/>
      <c r="E59" s="167"/>
      <c r="F59" s="172"/>
    </row>
    <row r="60" spans="2:6" ht="21">
      <c r="B60" s="38">
        <v>55</v>
      </c>
      <c r="C60" s="173" t="s">
        <v>56</v>
      </c>
      <c r="D60" s="170">
        <v>1060220091</v>
      </c>
      <c r="E60" s="171">
        <v>220091</v>
      </c>
      <c r="F60" s="172">
        <v>60010067</v>
      </c>
    </row>
    <row r="61" spans="2:6" ht="21">
      <c r="B61" s="174">
        <v>56</v>
      </c>
      <c r="C61" s="173" t="s">
        <v>57</v>
      </c>
      <c r="D61" s="170">
        <v>1060220106</v>
      </c>
      <c r="E61" s="171">
        <v>220106</v>
      </c>
      <c r="F61" s="172">
        <v>60010069</v>
      </c>
    </row>
    <row r="62" spans="2:6" ht="21">
      <c r="B62" s="38">
        <v>57</v>
      </c>
      <c r="C62" s="173" t="s">
        <v>58</v>
      </c>
      <c r="D62" s="170">
        <v>1060220107</v>
      </c>
      <c r="E62" s="171">
        <v>220107</v>
      </c>
      <c r="F62" s="172">
        <v>60010070</v>
      </c>
    </row>
    <row r="63" spans="2:6" ht="21">
      <c r="B63" s="174">
        <v>58</v>
      </c>
      <c r="C63" s="173" t="s">
        <v>59</v>
      </c>
      <c r="D63" s="170">
        <v>1060220115</v>
      </c>
      <c r="E63" s="171">
        <v>220115</v>
      </c>
      <c r="F63" s="172">
        <v>60010072</v>
      </c>
    </row>
    <row r="64" spans="2:6" ht="21">
      <c r="B64" s="38">
        <v>59</v>
      </c>
      <c r="C64" s="173" t="s">
        <v>60</v>
      </c>
      <c r="D64" s="170">
        <v>1060220110</v>
      </c>
      <c r="E64" s="171">
        <v>220110</v>
      </c>
      <c r="F64" s="172">
        <v>60010073</v>
      </c>
    </row>
    <row r="65" spans="2:6" ht="21">
      <c r="B65" s="174">
        <v>60</v>
      </c>
      <c r="C65" s="173" t="s">
        <v>61</v>
      </c>
      <c r="D65" s="170">
        <v>1060220111</v>
      </c>
      <c r="E65" s="171">
        <v>220111</v>
      </c>
      <c r="F65" s="172">
        <v>60010074</v>
      </c>
    </row>
    <row r="66" spans="2:6" ht="21">
      <c r="B66" s="38">
        <v>61</v>
      </c>
      <c r="C66" s="173" t="s">
        <v>62</v>
      </c>
      <c r="D66" s="170">
        <v>1060220112</v>
      </c>
      <c r="E66" s="171">
        <v>220112</v>
      </c>
      <c r="F66" s="172">
        <v>60010075</v>
      </c>
    </row>
    <row r="67" spans="2:6" ht="21">
      <c r="B67" s="174">
        <v>62</v>
      </c>
      <c r="C67" s="173" t="s">
        <v>63</v>
      </c>
      <c r="D67" s="170">
        <v>1060220113</v>
      </c>
      <c r="E67" s="171">
        <v>220113</v>
      </c>
      <c r="F67" s="172">
        <v>60010076</v>
      </c>
    </row>
    <row r="68" spans="2:6" ht="21">
      <c r="B68" s="175">
        <v>63</v>
      </c>
      <c r="C68" s="179" t="s">
        <v>64</v>
      </c>
      <c r="D68" s="176">
        <v>1060220103</v>
      </c>
      <c r="E68" s="177">
        <v>220103</v>
      </c>
      <c r="F68" s="178">
        <v>60010078</v>
      </c>
    </row>
    <row r="69" spans="2:6" ht="21">
      <c r="B69" s="174">
        <v>64</v>
      </c>
      <c r="C69" s="183" t="s">
        <v>65</v>
      </c>
      <c r="D69" s="180">
        <v>1060220104</v>
      </c>
      <c r="E69" s="181">
        <v>220104</v>
      </c>
      <c r="F69" s="182">
        <v>60010079</v>
      </c>
    </row>
    <row r="70" spans="2:6" ht="21">
      <c r="B70" s="38">
        <v>65</v>
      </c>
      <c r="C70" s="173" t="s">
        <v>66</v>
      </c>
      <c r="D70" s="170">
        <v>1060220105</v>
      </c>
      <c r="E70" s="171">
        <v>220105</v>
      </c>
      <c r="F70" s="172">
        <v>60010080</v>
      </c>
    </row>
    <row r="71" spans="2:6" ht="21">
      <c r="B71" s="174">
        <v>66</v>
      </c>
      <c r="C71" s="173" t="s">
        <v>67</v>
      </c>
      <c r="D71" s="170">
        <v>1060220101</v>
      </c>
      <c r="E71" s="171">
        <v>220101</v>
      </c>
      <c r="F71" s="172">
        <v>60010081</v>
      </c>
    </row>
    <row r="72" spans="2:6" ht="21">
      <c r="B72" s="38">
        <v>67</v>
      </c>
      <c r="C72" s="173" t="s">
        <v>68</v>
      </c>
      <c r="D72" s="170">
        <v>1060220096</v>
      </c>
      <c r="E72" s="171">
        <v>220096</v>
      </c>
      <c r="F72" s="172">
        <v>60010084</v>
      </c>
    </row>
    <row r="73" spans="2:6" ht="21">
      <c r="B73" s="174">
        <v>68</v>
      </c>
      <c r="C73" s="173" t="s">
        <v>2351</v>
      </c>
      <c r="D73" s="170">
        <v>1060220093</v>
      </c>
      <c r="E73" s="171">
        <v>220093</v>
      </c>
      <c r="F73" s="172">
        <v>60010085</v>
      </c>
    </row>
    <row r="74" spans="2:6" ht="21">
      <c r="B74" s="38">
        <v>69</v>
      </c>
      <c r="C74" s="173" t="s">
        <v>70</v>
      </c>
      <c r="D74" s="170">
        <v>1060220100</v>
      </c>
      <c r="E74" s="171">
        <v>220100</v>
      </c>
      <c r="F74" s="172">
        <v>60010087</v>
      </c>
    </row>
    <row r="75" spans="2:6" ht="21">
      <c r="B75" s="174">
        <v>70</v>
      </c>
      <c r="C75" s="173" t="s">
        <v>71</v>
      </c>
      <c r="D75" s="170">
        <v>1060220098</v>
      </c>
      <c r="E75" s="171">
        <v>220098</v>
      </c>
      <c r="F75" s="172">
        <v>60010088</v>
      </c>
    </row>
    <row r="76" spans="2:6" ht="21">
      <c r="B76" s="38">
        <v>71</v>
      </c>
      <c r="C76" s="173" t="s">
        <v>72</v>
      </c>
      <c r="D76" s="170">
        <v>1060220099</v>
      </c>
      <c r="E76" s="171">
        <v>220099</v>
      </c>
      <c r="F76" s="172">
        <v>60010089</v>
      </c>
    </row>
    <row r="77" spans="2:6" ht="21">
      <c r="B77" s="174">
        <v>72</v>
      </c>
      <c r="C77" s="173" t="s">
        <v>73</v>
      </c>
      <c r="D77" s="170">
        <v>1060220108</v>
      </c>
      <c r="E77" s="171">
        <v>220108</v>
      </c>
      <c r="F77" s="172">
        <v>60010090</v>
      </c>
    </row>
    <row r="78" spans="2:6" ht="21">
      <c r="B78" s="38">
        <v>73</v>
      </c>
      <c r="C78" s="173" t="s">
        <v>74</v>
      </c>
      <c r="D78" s="170">
        <v>1060220109</v>
      </c>
      <c r="E78" s="171">
        <v>220109</v>
      </c>
      <c r="F78" s="172">
        <v>60010091</v>
      </c>
    </row>
    <row r="79" spans="2:6" ht="21">
      <c r="B79" s="184">
        <v>74</v>
      </c>
      <c r="C79" s="173" t="s">
        <v>75</v>
      </c>
      <c r="D79" s="170">
        <v>1060220116</v>
      </c>
      <c r="E79" s="171">
        <v>220116</v>
      </c>
      <c r="F79" s="172">
        <v>60010092</v>
      </c>
    </row>
    <row r="80" spans="2:6" ht="21">
      <c r="B80" s="174" t="s">
        <v>195</v>
      </c>
      <c r="C80" s="169" t="s">
        <v>2352</v>
      </c>
      <c r="D80" s="167"/>
      <c r="E80" s="167"/>
      <c r="F80" s="172"/>
    </row>
    <row r="81" spans="2:6" ht="21">
      <c r="B81" s="38">
        <v>75</v>
      </c>
      <c r="C81" s="173" t="s">
        <v>76</v>
      </c>
      <c r="D81" s="170">
        <v>1060220129</v>
      </c>
      <c r="E81" s="171">
        <v>220129</v>
      </c>
      <c r="F81" s="172">
        <v>60010093</v>
      </c>
    </row>
    <row r="82" spans="2:6" ht="21">
      <c r="B82" s="174">
        <v>76</v>
      </c>
      <c r="C82" s="173" t="s">
        <v>77</v>
      </c>
      <c r="D82" s="170">
        <v>1060220130</v>
      </c>
      <c r="E82" s="171">
        <v>220130</v>
      </c>
      <c r="F82" s="172">
        <v>60010094</v>
      </c>
    </row>
    <row r="83" spans="2:6" ht="21">
      <c r="B83" s="38">
        <v>77</v>
      </c>
      <c r="C83" s="173" t="s">
        <v>78</v>
      </c>
      <c r="D83" s="170">
        <v>1060220132</v>
      </c>
      <c r="E83" s="171">
        <v>220132</v>
      </c>
      <c r="F83" s="172">
        <v>60010095</v>
      </c>
    </row>
    <row r="84" spans="2:6" ht="21">
      <c r="B84" s="174">
        <v>78</v>
      </c>
      <c r="C84" s="173" t="s">
        <v>79</v>
      </c>
      <c r="D84" s="170">
        <v>1060220127</v>
      </c>
      <c r="E84" s="171">
        <v>220127</v>
      </c>
      <c r="F84" s="172">
        <v>60010097</v>
      </c>
    </row>
    <row r="85" spans="2:6" ht="21">
      <c r="B85" s="38">
        <v>79</v>
      </c>
      <c r="C85" s="173" t="s">
        <v>80</v>
      </c>
      <c r="D85" s="170">
        <v>1060220128</v>
      </c>
      <c r="E85" s="171">
        <v>220128</v>
      </c>
      <c r="F85" s="172">
        <v>60010098</v>
      </c>
    </row>
    <row r="86" spans="2:6" ht="21">
      <c r="B86" s="174">
        <v>80</v>
      </c>
      <c r="C86" s="173" t="s">
        <v>81</v>
      </c>
      <c r="D86" s="170">
        <v>1060220156</v>
      </c>
      <c r="E86" s="171">
        <v>220156</v>
      </c>
      <c r="F86" s="172">
        <v>60010100</v>
      </c>
    </row>
    <row r="87" spans="2:6" ht="21">
      <c r="B87" s="38">
        <v>81</v>
      </c>
      <c r="C87" s="173" t="s">
        <v>82</v>
      </c>
      <c r="D87" s="170">
        <v>1060220157</v>
      </c>
      <c r="E87" s="171">
        <v>220157</v>
      </c>
      <c r="F87" s="172">
        <v>60010101</v>
      </c>
    </row>
    <row r="88" spans="2:6" ht="21">
      <c r="B88" s="174">
        <v>82</v>
      </c>
      <c r="C88" s="173" t="s">
        <v>83</v>
      </c>
      <c r="D88" s="170">
        <v>1060220118</v>
      </c>
      <c r="E88" s="171">
        <v>220118</v>
      </c>
      <c r="F88" s="172">
        <v>60010102</v>
      </c>
    </row>
    <row r="89" spans="2:6" ht="21">
      <c r="B89" s="38">
        <v>83</v>
      </c>
      <c r="C89" s="173" t="s">
        <v>84</v>
      </c>
      <c r="D89" s="170">
        <v>1060220125</v>
      </c>
      <c r="E89" s="171">
        <v>220125</v>
      </c>
      <c r="F89" s="172">
        <v>60010105</v>
      </c>
    </row>
    <row r="90" spans="2:6" ht="21">
      <c r="B90" s="174">
        <v>84</v>
      </c>
      <c r="C90" s="173" t="s">
        <v>85</v>
      </c>
      <c r="D90" s="170">
        <v>1060220117</v>
      </c>
      <c r="E90" s="171">
        <v>220117</v>
      </c>
      <c r="F90" s="172">
        <v>60010106</v>
      </c>
    </row>
    <row r="91" spans="2:6" ht="21">
      <c r="B91" s="38">
        <v>85</v>
      </c>
      <c r="C91" s="173" t="s">
        <v>86</v>
      </c>
      <c r="D91" s="170">
        <v>1060220119</v>
      </c>
      <c r="E91" s="171">
        <v>220119</v>
      </c>
      <c r="F91" s="172">
        <v>60010107</v>
      </c>
    </row>
    <row r="92" spans="2:6" ht="21">
      <c r="B92" s="174">
        <v>86</v>
      </c>
      <c r="C92" s="173" t="s">
        <v>1087</v>
      </c>
      <c r="D92" s="170">
        <v>1060220134</v>
      </c>
      <c r="E92" s="171">
        <v>220134</v>
      </c>
      <c r="F92" s="172">
        <v>60010108</v>
      </c>
    </row>
    <row r="93" spans="2:6" ht="21">
      <c r="B93" s="38">
        <v>87</v>
      </c>
      <c r="C93" s="173" t="s">
        <v>88</v>
      </c>
      <c r="D93" s="170">
        <v>1060220136</v>
      </c>
      <c r="E93" s="171">
        <v>220136</v>
      </c>
      <c r="F93" s="172">
        <v>60010110</v>
      </c>
    </row>
    <row r="94" spans="2:6" ht="21">
      <c r="B94" s="174">
        <v>88</v>
      </c>
      <c r="C94" s="173" t="s">
        <v>89</v>
      </c>
      <c r="D94" s="170">
        <v>1060220137</v>
      </c>
      <c r="E94" s="171">
        <v>220137</v>
      </c>
      <c r="F94" s="172">
        <v>60010111</v>
      </c>
    </row>
    <row r="95" spans="2:6" ht="21">
      <c r="B95" s="38">
        <v>89</v>
      </c>
      <c r="C95" s="173" t="s">
        <v>90</v>
      </c>
      <c r="D95" s="170">
        <v>1060220138</v>
      </c>
      <c r="E95" s="171">
        <v>220138</v>
      </c>
      <c r="F95" s="172">
        <v>60010112</v>
      </c>
    </row>
    <row r="96" spans="2:6" ht="21">
      <c r="B96" s="174">
        <v>90</v>
      </c>
      <c r="C96" s="173" t="s">
        <v>91</v>
      </c>
      <c r="D96" s="170">
        <v>1060220139</v>
      </c>
      <c r="E96" s="171">
        <v>220139</v>
      </c>
      <c r="F96" s="172">
        <v>60010113</v>
      </c>
    </row>
    <row r="97" spans="2:6" ht="21">
      <c r="B97" s="38">
        <v>91</v>
      </c>
      <c r="C97" s="173" t="s">
        <v>92</v>
      </c>
      <c r="D97" s="170">
        <v>1060220140</v>
      </c>
      <c r="E97" s="171">
        <v>220140</v>
      </c>
      <c r="F97" s="172">
        <v>60010114</v>
      </c>
    </row>
    <row r="98" spans="2:6" ht="21">
      <c r="B98" s="174">
        <v>92</v>
      </c>
      <c r="C98" s="173" t="s">
        <v>93</v>
      </c>
      <c r="D98" s="170">
        <v>1060220133</v>
      </c>
      <c r="E98" s="171">
        <v>220133</v>
      </c>
      <c r="F98" s="172">
        <v>60010115</v>
      </c>
    </row>
    <row r="99" spans="2:6" ht="21">
      <c r="B99" s="38">
        <v>93</v>
      </c>
      <c r="C99" s="173" t="s">
        <v>94</v>
      </c>
      <c r="D99" s="170">
        <v>1060220153</v>
      </c>
      <c r="E99" s="171">
        <v>220153</v>
      </c>
      <c r="F99" s="172">
        <v>60010116</v>
      </c>
    </row>
    <row r="100" spans="2:6" ht="21">
      <c r="B100" s="174">
        <v>94</v>
      </c>
      <c r="C100" s="173" t="s">
        <v>95</v>
      </c>
      <c r="D100" s="170">
        <v>1060220154</v>
      </c>
      <c r="E100" s="171">
        <v>220154</v>
      </c>
      <c r="F100" s="172">
        <v>60010117</v>
      </c>
    </row>
    <row r="101" spans="2:6" ht="21">
      <c r="B101" s="38">
        <v>95</v>
      </c>
      <c r="C101" s="173" t="s">
        <v>2353</v>
      </c>
      <c r="D101" s="170">
        <v>1060220149</v>
      </c>
      <c r="E101" s="171">
        <v>220149</v>
      </c>
      <c r="F101" s="172">
        <v>60010118</v>
      </c>
    </row>
    <row r="102" spans="2:6" ht="21">
      <c r="B102" s="174">
        <v>96</v>
      </c>
      <c r="C102" s="173" t="s">
        <v>97</v>
      </c>
      <c r="D102" s="170">
        <v>1060220150</v>
      </c>
      <c r="E102" s="171">
        <v>220150</v>
      </c>
      <c r="F102" s="172">
        <v>60010119</v>
      </c>
    </row>
    <row r="103" spans="2:6" ht="21">
      <c r="B103" s="38">
        <v>97</v>
      </c>
      <c r="C103" s="173" t="s">
        <v>98</v>
      </c>
      <c r="D103" s="170">
        <v>1060220151</v>
      </c>
      <c r="E103" s="171">
        <v>220151</v>
      </c>
      <c r="F103" s="172">
        <v>60010120</v>
      </c>
    </row>
    <row r="104" spans="2:6" ht="21">
      <c r="B104" s="174">
        <v>98</v>
      </c>
      <c r="C104" s="173" t="s">
        <v>99</v>
      </c>
      <c r="D104" s="170">
        <v>1060220152</v>
      </c>
      <c r="E104" s="171">
        <v>220152</v>
      </c>
      <c r="F104" s="172">
        <v>60010121</v>
      </c>
    </row>
    <row r="105" spans="2:6" ht="21">
      <c r="B105" s="38">
        <v>99</v>
      </c>
      <c r="C105" s="173" t="s">
        <v>100</v>
      </c>
      <c r="D105" s="170">
        <v>1060220141</v>
      </c>
      <c r="E105" s="171">
        <v>220141</v>
      </c>
      <c r="F105" s="172">
        <v>60010122</v>
      </c>
    </row>
    <row r="106" spans="2:6" ht="21">
      <c r="B106" s="174">
        <v>100</v>
      </c>
      <c r="C106" s="173" t="s">
        <v>101</v>
      </c>
      <c r="D106" s="170">
        <v>1060220143</v>
      </c>
      <c r="E106" s="171">
        <v>220143</v>
      </c>
      <c r="F106" s="172">
        <v>60010124</v>
      </c>
    </row>
    <row r="107" spans="2:6" ht="21">
      <c r="B107" s="38">
        <v>101</v>
      </c>
      <c r="C107" s="173" t="s">
        <v>102</v>
      </c>
      <c r="D107" s="170">
        <v>1060220145</v>
      </c>
      <c r="E107" s="171">
        <v>220145</v>
      </c>
      <c r="F107" s="172">
        <v>60010126</v>
      </c>
    </row>
    <row r="108" spans="2:6" ht="21">
      <c r="B108" s="174">
        <v>102</v>
      </c>
      <c r="C108" s="173" t="s">
        <v>103</v>
      </c>
      <c r="D108" s="170">
        <v>1060220131</v>
      </c>
      <c r="E108" s="171">
        <v>220131</v>
      </c>
      <c r="F108" s="172">
        <v>60010127</v>
      </c>
    </row>
    <row r="109" spans="2:6" ht="21">
      <c r="B109" s="38">
        <v>103</v>
      </c>
      <c r="C109" s="173" t="s">
        <v>104</v>
      </c>
      <c r="D109" s="170">
        <v>1060220124</v>
      </c>
      <c r="E109" s="171">
        <v>220124</v>
      </c>
      <c r="F109" s="172">
        <v>60010128</v>
      </c>
    </row>
    <row r="110" spans="2:6" ht="21">
      <c r="B110" s="174">
        <v>104</v>
      </c>
      <c r="C110" s="173" t="s">
        <v>105</v>
      </c>
      <c r="D110" s="170">
        <v>1060220122</v>
      </c>
      <c r="E110" s="171">
        <v>220122</v>
      </c>
      <c r="F110" s="172">
        <v>60010129</v>
      </c>
    </row>
    <row r="111" spans="2:6" ht="21">
      <c r="B111" s="38">
        <v>105</v>
      </c>
      <c r="C111" s="173" t="s">
        <v>106</v>
      </c>
      <c r="D111" s="170">
        <v>1060220123</v>
      </c>
      <c r="E111" s="171">
        <v>220123</v>
      </c>
      <c r="F111" s="172">
        <v>60010130</v>
      </c>
    </row>
    <row r="112" spans="2:6" ht="21">
      <c r="B112" s="174">
        <v>106</v>
      </c>
      <c r="C112" s="173" t="s">
        <v>107</v>
      </c>
      <c r="D112" s="170">
        <v>1060220158</v>
      </c>
      <c r="E112" s="171">
        <v>220158</v>
      </c>
      <c r="F112" s="172">
        <v>60010131</v>
      </c>
    </row>
    <row r="113" spans="2:6" ht="21">
      <c r="B113" s="38">
        <v>107</v>
      </c>
      <c r="C113" s="173" t="s">
        <v>2354</v>
      </c>
      <c r="D113" s="170">
        <v>1060220146</v>
      </c>
      <c r="E113" s="171">
        <v>220146</v>
      </c>
      <c r="F113" s="172">
        <v>60010133</v>
      </c>
    </row>
    <row r="114" spans="2:6" ht="21">
      <c r="B114" s="174">
        <v>108</v>
      </c>
      <c r="C114" s="173" t="s">
        <v>109</v>
      </c>
      <c r="D114" s="170">
        <v>1060220147</v>
      </c>
      <c r="E114" s="171">
        <v>220147</v>
      </c>
      <c r="F114" s="172">
        <v>60010134</v>
      </c>
    </row>
    <row r="115" spans="2:6" ht="21">
      <c r="B115" s="38">
        <v>109</v>
      </c>
      <c r="C115" s="173" t="s">
        <v>110</v>
      </c>
      <c r="D115" s="170">
        <v>1060220161</v>
      </c>
      <c r="E115" s="171">
        <v>220161</v>
      </c>
      <c r="F115" s="172">
        <v>60010136</v>
      </c>
    </row>
    <row r="116" spans="2:6" ht="21">
      <c r="B116" s="174" t="s">
        <v>195</v>
      </c>
      <c r="C116" s="169" t="s">
        <v>2355</v>
      </c>
      <c r="D116" s="167"/>
      <c r="E116" s="167"/>
      <c r="F116" s="172"/>
    </row>
    <row r="117" spans="2:6" ht="21">
      <c r="B117" s="38">
        <v>110</v>
      </c>
      <c r="C117" s="173" t="s">
        <v>2356</v>
      </c>
      <c r="D117" s="170">
        <v>1060220070</v>
      </c>
      <c r="E117" s="171">
        <v>220070</v>
      </c>
      <c r="F117" s="172">
        <v>60010137</v>
      </c>
    </row>
    <row r="118" spans="2:6" ht="21">
      <c r="B118" s="174">
        <v>111</v>
      </c>
      <c r="C118" s="173" t="s">
        <v>111</v>
      </c>
      <c r="D118" s="170">
        <v>1060220071</v>
      </c>
      <c r="E118" s="171">
        <v>220071</v>
      </c>
      <c r="F118" s="172">
        <v>60010138</v>
      </c>
    </row>
    <row r="119" spans="2:6" ht="21">
      <c r="B119" s="38">
        <v>112</v>
      </c>
      <c r="C119" s="173" t="s">
        <v>112</v>
      </c>
      <c r="D119" s="170">
        <v>1060220085</v>
      </c>
      <c r="E119" s="171">
        <v>220085</v>
      </c>
      <c r="F119" s="172">
        <v>60010139</v>
      </c>
    </row>
    <row r="120" spans="2:6" ht="21">
      <c r="B120" s="174">
        <v>113</v>
      </c>
      <c r="C120" s="173" t="s">
        <v>113</v>
      </c>
      <c r="D120" s="170">
        <v>1060220086</v>
      </c>
      <c r="E120" s="171">
        <v>220086</v>
      </c>
      <c r="F120" s="172">
        <v>60010140</v>
      </c>
    </row>
    <row r="121" spans="2:6" ht="21">
      <c r="B121" s="38">
        <v>114</v>
      </c>
      <c r="C121" s="173" t="s">
        <v>114</v>
      </c>
      <c r="D121" s="170">
        <v>1060220087</v>
      </c>
      <c r="E121" s="171">
        <v>220087</v>
      </c>
      <c r="F121" s="172">
        <v>60010141</v>
      </c>
    </row>
    <row r="122" spans="2:6" ht="21">
      <c r="B122" s="174">
        <v>115</v>
      </c>
      <c r="C122" s="173" t="s">
        <v>1748</v>
      </c>
      <c r="D122" s="170">
        <v>1060220088</v>
      </c>
      <c r="E122" s="171">
        <v>220088</v>
      </c>
      <c r="F122" s="172">
        <v>60010142</v>
      </c>
    </row>
    <row r="123" spans="2:6" ht="21">
      <c r="B123" s="38">
        <v>116</v>
      </c>
      <c r="C123" s="173" t="s">
        <v>116</v>
      </c>
      <c r="D123" s="170">
        <v>1060220089</v>
      </c>
      <c r="E123" s="171">
        <v>220089</v>
      </c>
      <c r="F123" s="172">
        <v>60010143</v>
      </c>
    </row>
    <row r="124" spans="2:6" ht="21">
      <c r="B124" s="174">
        <v>117</v>
      </c>
      <c r="C124" s="173" t="s">
        <v>117</v>
      </c>
      <c r="D124" s="170">
        <v>1060220090</v>
      </c>
      <c r="E124" s="171">
        <v>220090</v>
      </c>
      <c r="F124" s="172">
        <v>60010144</v>
      </c>
    </row>
    <row r="125" spans="2:6" ht="21">
      <c r="B125" s="38">
        <v>118</v>
      </c>
      <c r="C125" s="173" t="s">
        <v>118</v>
      </c>
      <c r="D125" s="170">
        <v>1060220084</v>
      </c>
      <c r="E125" s="171">
        <v>220084</v>
      </c>
      <c r="F125" s="172">
        <v>60010145</v>
      </c>
    </row>
    <row r="126" spans="2:6" ht="21">
      <c r="B126" s="174">
        <v>119</v>
      </c>
      <c r="C126" s="173" t="s">
        <v>119</v>
      </c>
      <c r="D126" s="170">
        <v>1060220068</v>
      </c>
      <c r="E126" s="171">
        <v>220068</v>
      </c>
      <c r="F126" s="172">
        <v>60010146</v>
      </c>
    </row>
    <row r="127" spans="2:6" ht="21">
      <c r="B127" s="38">
        <v>120</v>
      </c>
      <c r="C127" s="173" t="s">
        <v>120</v>
      </c>
      <c r="D127" s="170">
        <v>1060220069</v>
      </c>
      <c r="E127" s="171">
        <v>220069</v>
      </c>
      <c r="F127" s="172">
        <v>60010147</v>
      </c>
    </row>
    <row r="128" spans="2:6" ht="21">
      <c r="B128" s="174">
        <v>121</v>
      </c>
      <c r="C128" s="173" t="s">
        <v>121</v>
      </c>
      <c r="D128" s="170">
        <v>1060220077</v>
      </c>
      <c r="E128" s="171">
        <v>220077</v>
      </c>
      <c r="F128" s="172">
        <v>60010148</v>
      </c>
    </row>
    <row r="129" spans="2:6" ht="21">
      <c r="B129" s="38">
        <v>122</v>
      </c>
      <c r="C129" s="173" t="s">
        <v>122</v>
      </c>
      <c r="D129" s="170">
        <v>1060220078</v>
      </c>
      <c r="E129" s="171">
        <v>220078</v>
      </c>
      <c r="F129" s="172">
        <v>60010149</v>
      </c>
    </row>
    <row r="130" spans="2:6" ht="21">
      <c r="B130" s="174">
        <v>123</v>
      </c>
      <c r="C130" s="173" t="s">
        <v>123</v>
      </c>
      <c r="D130" s="170">
        <v>1060220079</v>
      </c>
      <c r="E130" s="171">
        <v>220079</v>
      </c>
      <c r="F130" s="172">
        <v>60010150</v>
      </c>
    </row>
    <row r="131" spans="2:6" ht="21">
      <c r="B131" s="38">
        <v>124</v>
      </c>
      <c r="C131" s="173" t="s">
        <v>124</v>
      </c>
      <c r="D131" s="170">
        <v>1060220080</v>
      </c>
      <c r="E131" s="171">
        <v>220080</v>
      </c>
      <c r="F131" s="172">
        <v>60010151</v>
      </c>
    </row>
    <row r="132" spans="2:6" ht="21">
      <c r="B132" s="174">
        <v>125</v>
      </c>
      <c r="C132" s="173" t="s">
        <v>125</v>
      </c>
      <c r="D132" s="170">
        <v>1060220082</v>
      </c>
      <c r="E132" s="171">
        <v>220082</v>
      </c>
      <c r="F132" s="172">
        <v>60010153</v>
      </c>
    </row>
    <row r="133" spans="2:6" ht="21">
      <c r="B133" s="38">
        <v>126</v>
      </c>
      <c r="C133" s="173" t="s">
        <v>126</v>
      </c>
      <c r="D133" s="170">
        <v>1060220083</v>
      </c>
      <c r="E133" s="171">
        <v>220083</v>
      </c>
      <c r="F133" s="172">
        <v>60010154</v>
      </c>
    </row>
    <row r="134" spans="2:6" ht="21">
      <c r="B134" s="174">
        <v>127</v>
      </c>
      <c r="C134" s="173" t="s">
        <v>127</v>
      </c>
      <c r="D134" s="170">
        <v>1060220072</v>
      </c>
      <c r="E134" s="171">
        <v>220072</v>
      </c>
      <c r="F134" s="172">
        <v>60010156</v>
      </c>
    </row>
    <row r="135" spans="2:6" ht="21">
      <c r="B135" s="38">
        <v>128</v>
      </c>
      <c r="C135" s="173" t="s">
        <v>128</v>
      </c>
      <c r="D135" s="170">
        <v>1060220073</v>
      </c>
      <c r="E135" s="171">
        <v>220073</v>
      </c>
      <c r="F135" s="172">
        <v>60010157</v>
      </c>
    </row>
    <row r="136" spans="2:6" ht="21">
      <c r="B136" s="174">
        <v>129</v>
      </c>
      <c r="C136" s="173" t="s">
        <v>129</v>
      </c>
      <c r="D136" s="170">
        <v>1060220074</v>
      </c>
      <c r="E136" s="171">
        <v>220074</v>
      </c>
      <c r="F136" s="172">
        <v>60010158</v>
      </c>
    </row>
    <row r="137" spans="2:6" ht="21">
      <c r="B137" s="38">
        <v>130</v>
      </c>
      <c r="C137" s="173" t="s">
        <v>130</v>
      </c>
      <c r="D137" s="170">
        <v>1060220075</v>
      </c>
      <c r="E137" s="171">
        <v>220075</v>
      </c>
      <c r="F137" s="172">
        <v>60010159</v>
      </c>
    </row>
    <row r="138" spans="2:6" ht="21">
      <c r="B138" s="174" t="s">
        <v>195</v>
      </c>
      <c r="C138" s="169" t="s">
        <v>2357</v>
      </c>
      <c r="D138" s="167"/>
      <c r="E138" s="167"/>
      <c r="F138" s="172"/>
    </row>
    <row r="139" spans="2:6" ht="21">
      <c r="B139" s="38">
        <v>131</v>
      </c>
      <c r="C139" s="173" t="s">
        <v>131</v>
      </c>
      <c r="D139" s="170">
        <v>1060220384</v>
      </c>
      <c r="E139" s="171">
        <v>220384</v>
      </c>
      <c r="F139" s="172">
        <v>60010160</v>
      </c>
    </row>
    <row r="140" spans="2:6" ht="21">
      <c r="B140" s="174">
        <v>132</v>
      </c>
      <c r="C140" s="173" t="s">
        <v>132</v>
      </c>
      <c r="D140" s="170">
        <v>1060220385</v>
      </c>
      <c r="E140" s="171">
        <v>220385</v>
      </c>
      <c r="F140" s="172">
        <v>60010161</v>
      </c>
    </row>
    <row r="141" spans="2:6" ht="21">
      <c r="B141" s="38">
        <v>133</v>
      </c>
      <c r="C141" s="173" t="s">
        <v>133</v>
      </c>
      <c r="D141" s="170">
        <v>1060220386</v>
      </c>
      <c r="E141" s="171">
        <v>220386</v>
      </c>
      <c r="F141" s="172">
        <v>60010162</v>
      </c>
    </row>
    <row r="142" spans="2:6" ht="21">
      <c r="B142" s="174">
        <v>134</v>
      </c>
      <c r="C142" s="173" t="s">
        <v>134</v>
      </c>
      <c r="D142" s="170">
        <v>1060220387</v>
      </c>
      <c r="E142" s="171">
        <v>220387</v>
      </c>
      <c r="F142" s="172">
        <v>60010163</v>
      </c>
    </row>
    <row r="143" spans="2:6" ht="21">
      <c r="B143" s="38">
        <v>135</v>
      </c>
      <c r="C143" s="173" t="s">
        <v>135</v>
      </c>
      <c r="D143" s="170">
        <v>1060220389</v>
      </c>
      <c r="E143" s="171">
        <v>220389</v>
      </c>
      <c r="F143" s="172">
        <v>60010165</v>
      </c>
    </row>
    <row r="144" spans="2:6" ht="21">
      <c r="B144" s="174">
        <v>136</v>
      </c>
      <c r="C144" s="173" t="s">
        <v>136</v>
      </c>
      <c r="D144" s="170">
        <v>1060220416</v>
      </c>
      <c r="E144" s="171">
        <v>220416</v>
      </c>
      <c r="F144" s="172">
        <v>60010167</v>
      </c>
    </row>
    <row r="145" spans="2:6" ht="21">
      <c r="B145" s="38">
        <v>137</v>
      </c>
      <c r="C145" s="173" t="s">
        <v>137</v>
      </c>
      <c r="D145" s="170">
        <v>1060220399</v>
      </c>
      <c r="E145" s="171">
        <v>220399</v>
      </c>
      <c r="F145" s="172">
        <v>60010169</v>
      </c>
    </row>
    <row r="146" spans="2:6" ht="21">
      <c r="B146" s="174">
        <v>138</v>
      </c>
      <c r="C146" s="173" t="s">
        <v>138</v>
      </c>
      <c r="D146" s="170">
        <v>1060220406</v>
      </c>
      <c r="E146" s="171">
        <v>220406</v>
      </c>
      <c r="F146" s="172">
        <v>60010170</v>
      </c>
    </row>
    <row r="147" spans="2:6" ht="21">
      <c r="B147" s="38">
        <v>139</v>
      </c>
      <c r="C147" s="173" t="s">
        <v>139</v>
      </c>
      <c r="D147" s="170">
        <v>1060220408</v>
      </c>
      <c r="E147" s="171">
        <v>220408</v>
      </c>
      <c r="F147" s="172">
        <v>60010171</v>
      </c>
    </row>
    <row r="148" spans="2:6" ht="21">
      <c r="B148" s="174">
        <v>140</v>
      </c>
      <c r="C148" s="173" t="s">
        <v>140</v>
      </c>
      <c r="D148" s="170">
        <v>1060220409</v>
      </c>
      <c r="E148" s="171">
        <v>220409</v>
      </c>
      <c r="F148" s="172">
        <v>60010172</v>
      </c>
    </row>
    <row r="149" spans="2:6" ht="21">
      <c r="B149" s="38">
        <v>141</v>
      </c>
      <c r="C149" s="173" t="s">
        <v>141</v>
      </c>
      <c r="D149" s="170">
        <v>1060220410</v>
      </c>
      <c r="E149" s="171">
        <v>220410</v>
      </c>
      <c r="F149" s="172">
        <v>60010174</v>
      </c>
    </row>
    <row r="150" spans="2:6" ht="21">
      <c r="B150" s="174">
        <v>142</v>
      </c>
      <c r="C150" s="173" t="s">
        <v>142</v>
      </c>
      <c r="D150" s="170">
        <v>1060220411</v>
      </c>
      <c r="E150" s="171">
        <v>220411</v>
      </c>
      <c r="F150" s="172">
        <v>60010175</v>
      </c>
    </row>
    <row r="151" spans="2:6" ht="21">
      <c r="B151" s="38">
        <v>143</v>
      </c>
      <c r="C151" s="173" t="s">
        <v>143</v>
      </c>
      <c r="D151" s="170">
        <v>1060220391</v>
      </c>
      <c r="E151" s="171">
        <v>220391</v>
      </c>
      <c r="F151" s="172">
        <v>60010177</v>
      </c>
    </row>
    <row r="152" spans="2:6" ht="21">
      <c r="B152" s="174">
        <v>144</v>
      </c>
      <c r="C152" s="173" t="s">
        <v>144</v>
      </c>
      <c r="D152" s="170">
        <v>1060220392</v>
      </c>
      <c r="E152" s="171">
        <v>220392</v>
      </c>
      <c r="F152" s="172">
        <v>60010178</v>
      </c>
    </row>
    <row r="153" spans="2:6" ht="21">
      <c r="B153" s="38">
        <v>145</v>
      </c>
      <c r="C153" s="173" t="s">
        <v>145</v>
      </c>
      <c r="D153" s="170">
        <v>1060220414</v>
      </c>
      <c r="E153" s="171">
        <v>220414</v>
      </c>
      <c r="F153" s="172">
        <v>60010181</v>
      </c>
    </row>
    <row r="154" spans="2:6" ht="21">
      <c r="B154" s="174">
        <v>146</v>
      </c>
      <c r="C154" s="173" t="s">
        <v>2358</v>
      </c>
      <c r="D154" s="170">
        <v>1060220400</v>
      </c>
      <c r="E154" s="171">
        <v>220400</v>
      </c>
      <c r="F154" s="172">
        <v>60010182</v>
      </c>
    </row>
    <row r="155" spans="2:6" ht="21">
      <c r="B155" s="38">
        <v>147</v>
      </c>
      <c r="C155" s="173" t="s">
        <v>147</v>
      </c>
      <c r="D155" s="170">
        <v>1060220415</v>
      </c>
      <c r="E155" s="171">
        <v>220415</v>
      </c>
      <c r="F155" s="172">
        <v>60010183</v>
      </c>
    </row>
    <row r="156" spans="2:6" ht="21">
      <c r="B156" s="174">
        <v>148</v>
      </c>
      <c r="C156" s="173" t="s">
        <v>148</v>
      </c>
      <c r="D156" s="170">
        <v>1060220418</v>
      </c>
      <c r="E156" s="171">
        <v>220418</v>
      </c>
      <c r="F156" s="172">
        <v>60010184</v>
      </c>
    </row>
    <row r="157" spans="2:6" ht="21">
      <c r="B157" s="38">
        <v>149</v>
      </c>
      <c r="C157" s="173" t="s">
        <v>149</v>
      </c>
      <c r="D157" s="170">
        <v>1060220404</v>
      </c>
      <c r="E157" s="171">
        <v>220404</v>
      </c>
      <c r="F157" s="172">
        <v>60010185</v>
      </c>
    </row>
    <row r="158" spans="2:6" ht="21">
      <c r="B158" s="174">
        <v>150</v>
      </c>
      <c r="C158" s="173" t="s">
        <v>150</v>
      </c>
      <c r="D158" s="170">
        <v>1060220401</v>
      </c>
      <c r="E158" s="171">
        <v>220401</v>
      </c>
      <c r="F158" s="172">
        <v>60010186</v>
      </c>
    </row>
    <row r="159" spans="2:6" ht="21">
      <c r="B159" s="38">
        <v>151</v>
      </c>
      <c r="C159" s="173" t="s">
        <v>151</v>
      </c>
      <c r="D159" s="170">
        <v>1060220402</v>
      </c>
      <c r="E159" s="171">
        <v>220402</v>
      </c>
      <c r="F159" s="172">
        <v>60010187</v>
      </c>
    </row>
    <row r="160" spans="2:6" ht="21">
      <c r="B160" s="174">
        <v>152</v>
      </c>
      <c r="C160" s="173" t="s">
        <v>152</v>
      </c>
      <c r="D160" s="170">
        <v>1060220403</v>
      </c>
      <c r="E160" s="171">
        <v>220403</v>
      </c>
      <c r="F160" s="172">
        <v>60010188</v>
      </c>
    </row>
    <row r="161" spans="2:6" ht="21">
      <c r="B161" s="38">
        <v>153</v>
      </c>
      <c r="C161" s="173" t="s">
        <v>153</v>
      </c>
      <c r="D161" s="170">
        <v>1060220376</v>
      </c>
      <c r="E161" s="171">
        <v>220376</v>
      </c>
      <c r="F161" s="172">
        <v>60010189</v>
      </c>
    </row>
    <row r="162" spans="2:6" ht="21">
      <c r="B162" s="174">
        <v>154</v>
      </c>
      <c r="C162" s="173" t="s">
        <v>154</v>
      </c>
      <c r="D162" s="170">
        <v>1060220407</v>
      </c>
      <c r="E162" s="171">
        <v>220407</v>
      </c>
      <c r="F162" s="172">
        <v>60010190</v>
      </c>
    </row>
    <row r="163" spans="2:6" ht="21">
      <c r="B163" s="38">
        <v>155</v>
      </c>
      <c r="C163" s="173" t="s">
        <v>155</v>
      </c>
      <c r="D163" s="170">
        <v>1060220398</v>
      </c>
      <c r="E163" s="171">
        <v>220398</v>
      </c>
      <c r="F163" s="172">
        <v>60010191</v>
      </c>
    </row>
    <row r="164" spans="2:6" ht="21">
      <c r="B164" s="174">
        <v>156</v>
      </c>
      <c r="C164" s="173" t="s">
        <v>156</v>
      </c>
      <c r="D164" s="170">
        <v>1060220395</v>
      </c>
      <c r="E164" s="171">
        <v>220395</v>
      </c>
      <c r="F164" s="172">
        <v>60010192</v>
      </c>
    </row>
    <row r="165" spans="2:6" ht="21">
      <c r="B165" s="38">
        <v>157</v>
      </c>
      <c r="C165" s="173" t="s">
        <v>157</v>
      </c>
      <c r="D165" s="170">
        <v>1060220396</v>
      </c>
      <c r="E165" s="171">
        <v>220396</v>
      </c>
      <c r="F165" s="172">
        <v>60010193</v>
      </c>
    </row>
    <row r="166" spans="2:6" ht="21">
      <c r="B166" s="174">
        <v>158</v>
      </c>
      <c r="C166" s="173" t="s">
        <v>158</v>
      </c>
      <c r="D166" s="170">
        <v>1060220379</v>
      </c>
      <c r="E166" s="171">
        <v>220379</v>
      </c>
      <c r="F166" s="172">
        <v>60010195</v>
      </c>
    </row>
    <row r="167" spans="2:6" ht="21">
      <c r="B167" s="38">
        <v>159</v>
      </c>
      <c r="C167" s="173" t="s">
        <v>159</v>
      </c>
      <c r="D167" s="170">
        <v>1060220381</v>
      </c>
      <c r="E167" s="171">
        <v>220381</v>
      </c>
      <c r="F167" s="172">
        <v>60010197</v>
      </c>
    </row>
    <row r="168" spans="2:6" ht="21">
      <c r="B168" s="174">
        <v>160</v>
      </c>
      <c r="C168" s="173" t="s">
        <v>160</v>
      </c>
      <c r="D168" s="170">
        <v>1060220382</v>
      </c>
      <c r="E168" s="171">
        <v>220382</v>
      </c>
      <c r="F168" s="172">
        <v>60010198</v>
      </c>
    </row>
    <row r="169" spans="2:6" ht="21">
      <c r="B169" s="38">
        <v>161</v>
      </c>
      <c r="C169" s="173" t="s">
        <v>161</v>
      </c>
      <c r="D169" s="170">
        <v>1060220377</v>
      </c>
      <c r="E169" s="171">
        <v>220377</v>
      </c>
      <c r="F169" s="172">
        <v>60010199</v>
      </c>
    </row>
    <row r="170" spans="2:6" ht="21">
      <c r="B170" s="184">
        <v>162</v>
      </c>
      <c r="C170" s="173" t="s">
        <v>162</v>
      </c>
      <c r="D170" s="170">
        <v>1060220405</v>
      </c>
      <c r="E170" s="171">
        <v>220405</v>
      </c>
      <c r="F170" s="172">
        <v>60010201</v>
      </c>
    </row>
  </sheetData>
  <sheetProtection/>
  <mergeCells count="4">
    <mergeCell ref="B2:B3"/>
    <mergeCell ref="D2:F2"/>
    <mergeCell ref="C2:C3"/>
    <mergeCell ref="B1:F1"/>
  </mergeCells>
  <printOptions horizontalCentered="1"/>
  <pageMargins left="0.5118110236220472" right="0.5118110236220472" top="0.5511811023622047" bottom="0.5511811023622047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I23"/>
  <sheetViews>
    <sheetView zoomScalePageLayoutView="0" workbookViewId="0" topLeftCell="A16">
      <selection activeCell="B21" sqref="B21"/>
    </sheetView>
  </sheetViews>
  <sheetFormatPr defaultColWidth="9.140625" defaultRowHeight="15"/>
  <cols>
    <col min="3" max="3" width="15.00390625" style="0" customWidth="1"/>
    <col min="4" max="4" width="10.8515625" style="0" customWidth="1"/>
  </cols>
  <sheetData>
    <row r="2" spans="1:9" ht="27.75">
      <c r="A2" s="76"/>
      <c r="B2" s="303" t="s">
        <v>280</v>
      </c>
      <c r="C2" s="303"/>
      <c r="D2" s="303"/>
      <c r="E2" s="303"/>
      <c r="F2" s="303"/>
      <c r="G2" s="303"/>
      <c r="H2" s="303"/>
      <c r="I2" s="303"/>
    </row>
    <row r="3" spans="1:5" ht="15.75" customHeight="1">
      <c r="A3" s="76"/>
      <c r="B3" s="80"/>
      <c r="C3" s="80"/>
      <c r="D3" s="80"/>
      <c r="E3" s="80"/>
    </row>
    <row r="4" spans="1:5" ht="22.5" customHeight="1">
      <c r="A4" s="76"/>
      <c r="B4" s="81" t="s">
        <v>281</v>
      </c>
      <c r="C4" s="82"/>
      <c r="D4" s="82"/>
      <c r="E4" s="82"/>
    </row>
    <row r="5" spans="1:5" ht="22.5" customHeight="1">
      <c r="A5" s="76"/>
      <c r="B5" s="82"/>
      <c r="C5" s="82" t="s">
        <v>305</v>
      </c>
      <c r="D5" s="82" t="s">
        <v>306</v>
      </c>
      <c r="E5" s="82" t="s">
        <v>282</v>
      </c>
    </row>
    <row r="6" spans="1:5" ht="22.5" customHeight="1">
      <c r="A6" s="76"/>
      <c r="B6" s="82"/>
      <c r="C6" s="82" t="s">
        <v>283</v>
      </c>
      <c r="D6" s="82" t="s">
        <v>284</v>
      </c>
      <c r="E6" s="82" t="s">
        <v>285</v>
      </c>
    </row>
    <row r="7" spans="1:5" ht="22.5" customHeight="1">
      <c r="A7" s="76"/>
      <c r="B7" s="82"/>
      <c r="C7" s="82" t="s">
        <v>307</v>
      </c>
      <c r="D7" s="82" t="s">
        <v>308</v>
      </c>
      <c r="E7" s="82" t="s">
        <v>285</v>
      </c>
    </row>
    <row r="8" spans="1:5" ht="22.5" customHeight="1">
      <c r="A8" s="76"/>
      <c r="B8" s="82"/>
      <c r="C8" s="82" t="s">
        <v>286</v>
      </c>
      <c r="D8" s="82" t="s">
        <v>287</v>
      </c>
      <c r="E8" s="82" t="s">
        <v>288</v>
      </c>
    </row>
    <row r="9" spans="1:5" ht="22.5" customHeight="1">
      <c r="A9" s="76"/>
      <c r="B9" s="82"/>
      <c r="C9" s="83"/>
      <c r="D9" s="83"/>
      <c r="E9" s="82" t="s">
        <v>289</v>
      </c>
    </row>
    <row r="10" spans="1:5" ht="13.5" customHeight="1">
      <c r="A10" s="76"/>
      <c r="B10" s="82"/>
      <c r="C10" s="83"/>
      <c r="D10" s="83"/>
      <c r="E10" s="82"/>
    </row>
    <row r="11" spans="1:5" ht="22.5" customHeight="1">
      <c r="A11" s="76"/>
      <c r="B11" s="81" t="s">
        <v>290</v>
      </c>
      <c r="C11" s="82"/>
      <c r="D11" s="82"/>
      <c r="E11" s="82"/>
    </row>
    <row r="12" spans="1:5" ht="22.5" customHeight="1">
      <c r="A12" s="76"/>
      <c r="B12" s="82"/>
      <c r="C12" s="82" t="s">
        <v>291</v>
      </c>
      <c r="D12" s="82" t="s">
        <v>292</v>
      </c>
      <c r="E12" s="82" t="s">
        <v>2359</v>
      </c>
    </row>
    <row r="13" spans="1:5" ht="22.5" customHeight="1">
      <c r="A13" s="76"/>
      <c r="B13" s="82"/>
      <c r="C13" s="82" t="s">
        <v>293</v>
      </c>
      <c r="D13" s="82" t="s">
        <v>294</v>
      </c>
      <c r="E13" s="82" t="s">
        <v>295</v>
      </c>
    </row>
    <row r="14" spans="1:5" ht="22.5" customHeight="1">
      <c r="A14" s="76"/>
      <c r="B14" s="82"/>
      <c r="C14" s="82" t="s">
        <v>309</v>
      </c>
      <c r="D14" s="82" t="s">
        <v>310</v>
      </c>
      <c r="E14" s="82" t="s">
        <v>296</v>
      </c>
    </row>
    <row r="15" spans="1:5" s="61" customFormat="1" ht="22.5" customHeight="1">
      <c r="A15" s="76"/>
      <c r="B15" s="82"/>
      <c r="C15" s="82" t="s">
        <v>311</v>
      </c>
      <c r="D15" s="82" t="s">
        <v>312</v>
      </c>
      <c r="E15" s="82" t="s">
        <v>313</v>
      </c>
    </row>
    <row r="16" spans="1:5" s="61" customFormat="1" ht="13.5" customHeight="1">
      <c r="A16" s="76"/>
      <c r="B16" s="82"/>
      <c r="C16" s="82"/>
      <c r="D16" s="82"/>
      <c r="E16" s="82"/>
    </row>
    <row r="17" spans="1:5" ht="22.5" customHeight="1">
      <c r="A17" s="76"/>
      <c r="B17" s="81" t="s">
        <v>297</v>
      </c>
      <c r="C17" s="82"/>
      <c r="D17" s="82"/>
      <c r="E17" s="82"/>
    </row>
    <row r="18" spans="1:5" ht="22.5" customHeight="1">
      <c r="A18" s="76"/>
      <c r="B18" s="82"/>
      <c r="C18" s="82" t="s">
        <v>286</v>
      </c>
      <c r="D18" s="82" t="s">
        <v>287</v>
      </c>
      <c r="E18" s="82" t="s">
        <v>288</v>
      </c>
    </row>
    <row r="19" spans="1:5" ht="22.5" customHeight="1">
      <c r="A19" s="76"/>
      <c r="B19" s="22"/>
      <c r="C19" s="22" t="s">
        <v>195</v>
      </c>
      <c r="D19" s="22" t="s">
        <v>195</v>
      </c>
      <c r="E19" s="82" t="s">
        <v>289</v>
      </c>
    </row>
    <row r="21" spans="1:9" ht="22.5" customHeight="1">
      <c r="A21" s="229"/>
      <c r="B21" s="232" t="s">
        <v>2389</v>
      </c>
      <c r="C21" s="230"/>
      <c r="D21" s="230"/>
      <c r="E21" s="230"/>
      <c r="F21" s="230"/>
      <c r="G21" s="230"/>
      <c r="H21" s="230"/>
      <c r="I21" s="231"/>
    </row>
    <row r="22" spans="1:9" ht="22.5" customHeight="1">
      <c r="A22" s="229"/>
      <c r="B22" s="230"/>
      <c r="C22" s="230" t="s">
        <v>2390</v>
      </c>
      <c r="D22" s="230" t="s">
        <v>2391</v>
      </c>
      <c r="E22" s="230" t="s">
        <v>2392</v>
      </c>
      <c r="F22" s="230"/>
      <c r="G22" s="230"/>
      <c r="H22" s="230"/>
      <c r="I22" s="231"/>
    </row>
    <row r="23" spans="2:8" ht="27.75" customHeight="1">
      <c r="B23" s="228"/>
      <c r="C23" s="228"/>
      <c r="D23" s="228"/>
      <c r="E23" s="228"/>
      <c r="F23" s="228"/>
      <c r="G23" s="228"/>
      <c r="H23" s="228"/>
    </row>
  </sheetData>
  <sheetProtection/>
  <mergeCells count="1">
    <mergeCell ref="B2:I2"/>
  </mergeCells>
  <printOptions horizontalCentered="1"/>
  <pageMargins left="0.5118110236220472" right="0.5118110236220472" top="0.5511811023622047" bottom="0.5511811023622047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3:L17"/>
  <sheetViews>
    <sheetView zoomScalePageLayoutView="0" workbookViewId="0" topLeftCell="A7">
      <selection activeCell="F17" sqref="F17:I17"/>
    </sheetView>
  </sheetViews>
  <sheetFormatPr defaultColWidth="9.140625" defaultRowHeight="15"/>
  <sheetData>
    <row r="3" spans="2:12" ht="23.25">
      <c r="B3" s="237" t="s">
        <v>200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2:12" ht="21"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</row>
    <row r="5" spans="2:12" ht="21">
      <c r="B5" s="22"/>
      <c r="C5" s="22" t="s">
        <v>298</v>
      </c>
      <c r="D5" s="23"/>
      <c r="E5" s="23"/>
      <c r="F5" s="23"/>
      <c r="G5" s="23"/>
      <c r="H5" s="23"/>
      <c r="I5" s="23"/>
      <c r="J5" s="23"/>
      <c r="K5" s="23"/>
      <c r="L5" s="23"/>
    </row>
    <row r="6" spans="2:12" ht="21">
      <c r="B6" s="22" t="s">
        <v>299</v>
      </c>
      <c r="C6" s="22"/>
      <c r="D6" s="23"/>
      <c r="E6" s="23"/>
      <c r="F6" s="23"/>
      <c r="G6" s="23"/>
      <c r="H6" s="23"/>
      <c r="I6" s="23"/>
      <c r="J6" s="23"/>
      <c r="K6" s="23"/>
      <c r="L6" s="23"/>
    </row>
    <row r="7" spans="2:12" ht="21">
      <c r="B7" s="22" t="s">
        <v>201</v>
      </c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2:12" ht="21">
      <c r="B8" s="24" t="s">
        <v>202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ht="21">
      <c r="B9" s="24" t="s">
        <v>203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21">
      <c r="B10" s="24" t="s">
        <v>195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21">
      <c r="B11" s="22"/>
      <c r="C11" s="238" t="s">
        <v>204</v>
      </c>
      <c r="D11" s="238"/>
      <c r="E11" s="238"/>
      <c r="F11" s="238"/>
      <c r="G11" s="238"/>
      <c r="H11" s="238"/>
      <c r="I11" s="238"/>
      <c r="J11" s="238"/>
      <c r="K11" s="238"/>
      <c r="L11" s="238"/>
    </row>
    <row r="12" spans="2:12" ht="21">
      <c r="B12" s="22" t="s">
        <v>205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21"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21"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</row>
    <row r="15" spans="2:12" ht="21"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</row>
    <row r="16" spans="2:12" ht="21">
      <c r="B16" s="22"/>
      <c r="C16" s="17" t="s">
        <v>206</v>
      </c>
      <c r="D16" s="23"/>
      <c r="E16" s="23"/>
      <c r="F16" s="25" t="s">
        <v>163</v>
      </c>
      <c r="G16" s="26"/>
      <c r="H16" s="26"/>
      <c r="I16" s="26"/>
      <c r="J16" s="26"/>
      <c r="K16" s="26"/>
      <c r="L16" s="26"/>
    </row>
    <row r="17" spans="2:12" ht="21">
      <c r="B17" s="22"/>
      <c r="C17" s="27" t="s">
        <v>207</v>
      </c>
      <c r="D17" s="23"/>
      <c r="E17" s="23"/>
      <c r="F17" s="239" t="s">
        <v>300</v>
      </c>
      <c r="G17" s="239"/>
      <c r="H17" s="239"/>
      <c r="I17" s="239"/>
      <c r="J17" s="28"/>
      <c r="K17" s="28"/>
      <c r="L17" s="28"/>
    </row>
  </sheetData>
  <sheetProtection/>
  <mergeCells count="3">
    <mergeCell ref="B3:L3"/>
    <mergeCell ref="C11:L11"/>
    <mergeCell ref="F17:I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Q177"/>
  <sheetViews>
    <sheetView zoomScale="106" zoomScaleNormal="106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0" sqref="C10"/>
    </sheetView>
  </sheetViews>
  <sheetFormatPr defaultColWidth="9.140625" defaultRowHeight="15"/>
  <cols>
    <col min="1" max="1" width="4.140625" style="0" customWidth="1"/>
    <col min="2" max="2" width="7.7109375" style="0" customWidth="1"/>
    <col min="3" max="3" width="25.00390625" style="0" customWidth="1"/>
    <col min="4" max="15" width="4.421875" style="0" customWidth="1"/>
    <col min="16" max="19" width="5.28125" style="0" customWidth="1"/>
    <col min="20" max="43" width="4.421875" style="0" customWidth="1"/>
    <col min="44" max="47" width="5.28125" style="0" customWidth="1"/>
    <col min="48" max="59" width="4.421875" style="0" customWidth="1"/>
    <col min="60" max="67" width="5.28125" style="0" customWidth="1"/>
    <col min="68" max="68" width="5.8515625" style="0" customWidth="1"/>
    <col min="69" max="69" width="5.421875" style="0" customWidth="1"/>
  </cols>
  <sheetData>
    <row r="1" spans="1:69" ht="24" customHeight="1">
      <c r="A1" s="1"/>
      <c r="B1" s="16" t="s">
        <v>196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1.75" customHeight="1">
      <c r="A2" s="1"/>
      <c r="B2" s="16" t="s">
        <v>163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s="189" customFormat="1" ht="20.25" customHeight="1">
      <c r="A3" s="240" t="s">
        <v>164</v>
      </c>
      <c r="B3" s="240" t="s">
        <v>0</v>
      </c>
      <c r="C3" s="240" t="s">
        <v>1</v>
      </c>
      <c r="D3" s="240" t="s">
        <v>165</v>
      </c>
      <c r="E3" s="240"/>
      <c r="F3" s="240"/>
      <c r="G3" s="240"/>
      <c r="H3" s="240" t="s">
        <v>166</v>
      </c>
      <c r="I3" s="240"/>
      <c r="J3" s="240"/>
      <c r="K3" s="240"/>
      <c r="L3" s="240" t="s">
        <v>167</v>
      </c>
      <c r="M3" s="240"/>
      <c r="N3" s="240"/>
      <c r="O3" s="240"/>
      <c r="P3" s="240" t="s">
        <v>168</v>
      </c>
      <c r="Q3" s="240"/>
      <c r="R3" s="240"/>
      <c r="S3" s="240"/>
      <c r="T3" s="240" t="s">
        <v>169</v>
      </c>
      <c r="U3" s="240"/>
      <c r="V3" s="240"/>
      <c r="W3" s="240"/>
      <c r="X3" s="240" t="s">
        <v>170</v>
      </c>
      <c r="Y3" s="240"/>
      <c r="Z3" s="240"/>
      <c r="AA3" s="240"/>
      <c r="AB3" s="240" t="s">
        <v>171</v>
      </c>
      <c r="AC3" s="240"/>
      <c r="AD3" s="240"/>
      <c r="AE3" s="240"/>
      <c r="AF3" s="240" t="s">
        <v>172</v>
      </c>
      <c r="AG3" s="240"/>
      <c r="AH3" s="240"/>
      <c r="AI3" s="240"/>
      <c r="AJ3" s="240" t="s">
        <v>173</v>
      </c>
      <c r="AK3" s="240"/>
      <c r="AL3" s="240"/>
      <c r="AM3" s="240"/>
      <c r="AN3" s="240" t="s">
        <v>174</v>
      </c>
      <c r="AO3" s="240"/>
      <c r="AP3" s="240"/>
      <c r="AQ3" s="240"/>
      <c r="AR3" s="240" t="s">
        <v>175</v>
      </c>
      <c r="AS3" s="240"/>
      <c r="AT3" s="240"/>
      <c r="AU3" s="240"/>
      <c r="AV3" s="240" t="s">
        <v>176</v>
      </c>
      <c r="AW3" s="240"/>
      <c r="AX3" s="240"/>
      <c r="AY3" s="240"/>
      <c r="AZ3" s="240" t="s">
        <v>177</v>
      </c>
      <c r="BA3" s="240"/>
      <c r="BB3" s="240"/>
      <c r="BC3" s="240"/>
      <c r="BD3" s="240" t="s">
        <v>178</v>
      </c>
      <c r="BE3" s="240"/>
      <c r="BF3" s="240"/>
      <c r="BG3" s="240"/>
      <c r="BH3" s="240" t="s">
        <v>179</v>
      </c>
      <c r="BI3" s="240"/>
      <c r="BJ3" s="240"/>
      <c r="BK3" s="240"/>
      <c r="BL3" s="240" t="s">
        <v>180</v>
      </c>
      <c r="BM3" s="240"/>
      <c r="BN3" s="240"/>
      <c r="BO3" s="240"/>
      <c r="BP3" s="240" t="s">
        <v>181</v>
      </c>
      <c r="BQ3" s="240"/>
    </row>
    <row r="4" spans="1:69" s="189" customFormat="1" ht="18.75" customHeight="1">
      <c r="A4" s="240"/>
      <c r="B4" s="240"/>
      <c r="C4" s="240"/>
      <c r="D4" s="190" t="s">
        <v>182</v>
      </c>
      <c r="E4" s="190" t="s">
        <v>183</v>
      </c>
      <c r="F4" s="190" t="s">
        <v>184</v>
      </c>
      <c r="G4" s="190" t="s">
        <v>185</v>
      </c>
      <c r="H4" s="190" t="s">
        <v>182</v>
      </c>
      <c r="I4" s="190" t="s">
        <v>183</v>
      </c>
      <c r="J4" s="190" t="s">
        <v>184</v>
      </c>
      <c r="K4" s="190" t="s">
        <v>185</v>
      </c>
      <c r="L4" s="190" t="s">
        <v>182</v>
      </c>
      <c r="M4" s="190" t="s">
        <v>183</v>
      </c>
      <c r="N4" s="190" t="s">
        <v>184</v>
      </c>
      <c r="O4" s="190" t="s">
        <v>185</v>
      </c>
      <c r="P4" s="190" t="s">
        <v>182</v>
      </c>
      <c r="Q4" s="190" t="s">
        <v>183</v>
      </c>
      <c r="R4" s="190" t="s">
        <v>184</v>
      </c>
      <c r="S4" s="190" t="s">
        <v>185</v>
      </c>
      <c r="T4" s="190" t="s">
        <v>182</v>
      </c>
      <c r="U4" s="190" t="s">
        <v>183</v>
      </c>
      <c r="V4" s="190" t="s">
        <v>184</v>
      </c>
      <c r="W4" s="190" t="s">
        <v>185</v>
      </c>
      <c r="X4" s="190" t="s">
        <v>182</v>
      </c>
      <c r="Y4" s="190" t="s">
        <v>183</v>
      </c>
      <c r="Z4" s="190" t="s">
        <v>184</v>
      </c>
      <c r="AA4" s="190" t="s">
        <v>185</v>
      </c>
      <c r="AB4" s="190" t="s">
        <v>182</v>
      </c>
      <c r="AC4" s="190" t="s">
        <v>183</v>
      </c>
      <c r="AD4" s="190" t="s">
        <v>184</v>
      </c>
      <c r="AE4" s="190" t="s">
        <v>185</v>
      </c>
      <c r="AF4" s="190" t="s">
        <v>182</v>
      </c>
      <c r="AG4" s="190" t="s">
        <v>183</v>
      </c>
      <c r="AH4" s="190" t="s">
        <v>184</v>
      </c>
      <c r="AI4" s="190" t="s">
        <v>185</v>
      </c>
      <c r="AJ4" s="190" t="s">
        <v>182</v>
      </c>
      <c r="AK4" s="190" t="s">
        <v>183</v>
      </c>
      <c r="AL4" s="190" t="s">
        <v>184</v>
      </c>
      <c r="AM4" s="190" t="s">
        <v>185</v>
      </c>
      <c r="AN4" s="190" t="s">
        <v>182</v>
      </c>
      <c r="AO4" s="190" t="s">
        <v>183</v>
      </c>
      <c r="AP4" s="190" t="s">
        <v>184</v>
      </c>
      <c r="AQ4" s="190" t="s">
        <v>185</v>
      </c>
      <c r="AR4" s="190" t="s">
        <v>182</v>
      </c>
      <c r="AS4" s="190" t="s">
        <v>183</v>
      </c>
      <c r="AT4" s="190" t="s">
        <v>184</v>
      </c>
      <c r="AU4" s="190" t="s">
        <v>185</v>
      </c>
      <c r="AV4" s="190" t="s">
        <v>182</v>
      </c>
      <c r="AW4" s="190" t="s">
        <v>183</v>
      </c>
      <c r="AX4" s="190" t="s">
        <v>184</v>
      </c>
      <c r="AY4" s="190" t="s">
        <v>185</v>
      </c>
      <c r="AZ4" s="190" t="s">
        <v>182</v>
      </c>
      <c r="BA4" s="190" t="s">
        <v>183</v>
      </c>
      <c r="BB4" s="190" t="s">
        <v>184</v>
      </c>
      <c r="BC4" s="190" t="s">
        <v>185</v>
      </c>
      <c r="BD4" s="190" t="s">
        <v>182</v>
      </c>
      <c r="BE4" s="190" t="s">
        <v>183</v>
      </c>
      <c r="BF4" s="190" t="s">
        <v>184</v>
      </c>
      <c r="BG4" s="190" t="s">
        <v>185</v>
      </c>
      <c r="BH4" s="190" t="s">
        <v>182</v>
      </c>
      <c r="BI4" s="190" t="s">
        <v>183</v>
      </c>
      <c r="BJ4" s="190" t="s">
        <v>184</v>
      </c>
      <c r="BK4" s="190" t="s">
        <v>185</v>
      </c>
      <c r="BL4" s="190" t="s">
        <v>182</v>
      </c>
      <c r="BM4" s="190" t="s">
        <v>183</v>
      </c>
      <c r="BN4" s="190" t="s">
        <v>184</v>
      </c>
      <c r="BO4" s="190" t="s">
        <v>185</v>
      </c>
      <c r="BP4" s="190" t="s">
        <v>186</v>
      </c>
      <c r="BQ4" s="190" t="s">
        <v>187</v>
      </c>
    </row>
    <row r="5" spans="1:69" ht="18.75" customHeight="1">
      <c r="A5" s="2"/>
      <c r="B5" s="2"/>
      <c r="C5" s="2" t="s">
        <v>2370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3"/>
      <c r="BI5" s="3"/>
      <c r="BJ5" s="3"/>
      <c r="BK5" s="3"/>
      <c r="BL5" s="4"/>
      <c r="BM5" s="4"/>
      <c r="BN5" s="4"/>
      <c r="BO5" s="4"/>
      <c r="BP5" s="2"/>
      <c r="BQ5" s="2"/>
    </row>
    <row r="6" spans="1:69" ht="18.75">
      <c r="A6" s="5">
        <v>1</v>
      </c>
      <c r="B6" s="6">
        <v>60010001</v>
      </c>
      <c r="C6" s="7" t="s">
        <v>2</v>
      </c>
      <c r="D6" s="7">
        <v>0</v>
      </c>
      <c r="E6" s="7">
        <v>0</v>
      </c>
      <c r="F6" s="7">
        <v>0</v>
      </c>
      <c r="G6" s="7">
        <v>0</v>
      </c>
      <c r="H6" s="7">
        <v>11</v>
      </c>
      <c r="I6" s="7">
        <v>6</v>
      </c>
      <c r="J6" s="7">
        <v>17</v>
      </c>
      <c r="K6" s="7">
        <v>1</v>
      </c>
      <c r="L6" s="7">
        <v>8</v>
      </c>
      <c r="M6" s="7">
        <v>8</v>
      </c>
      <c r="N6" s="7">
        <v>16</v>
      </c>
      <c r="O6" s="7">
        <v>1</v>
      </c>
      <c r="P6" s="8">
        <v>19</v>
      </c>
      <c r="Q6" s="8">
        <v>14</v>
      </c>
      <c r="R6" s="8">
        <v>33</v>
      </c>
      <c r="S6" s="8">
        <v>2</v>
      </c>
      <c r="T6" s="7">
        <v>3</v>
      </c>
      <c r="U6" s="7">
        <v>13</v>
      </c>
      <c r="V6" s="7">
        <v>16</v>
      </c>
      <c r="W6" s="7">
        <v>1</v>
      </c>
      <c r="X6" s="7">
        <v>13</v>
      </c>
      <c r="Y6" s="7">
        <v>10</v>
      </c>
      <c r="Z6" s="7">
        <v>23</v>
      </c>
      <c r="AA6" s="7">
        <v>1</v>
      </c>
      <c r="AB6" s="7">
        <v>4</v>
      </c>
      <c r="AC6" s="7">
        <v>4</v>
      </c>
      <c r="AD6" s="7">
        <v>8</v>
      </c>
      <c r="AE6" s="7">
        <v>1</v>
      </c>
      <c r="AF6" s="7">
        <v>18</v>
      </c>
      <c r="AG6" s="7">
        <v>8</v>
      </c>
      <c r="AH6" s="7">
        <v>26</v>
      </c>
      <c r="AI6" s="7">
        <v>1</v>
      </c>
      <c r="AJ6" s="7">
        <v>6</v>
      </c>
      <c r="AK6" s="7">
        <v>7</v>
      </c>
      <c r="AL6" s="7">
        <v>13</v>
      </c>
      <c r="AM6" s="7">
        <v>1</v>
      </c>
      <c r="AN6" s="7">
        <v>10</v>
      </c>
      <c r="AO6" s="7">
        <v>4</v>
      </c>
      <c r="AP6" s="7">
        <v>14</v>
      </c>
      <c r="AQ6" s="7">
        <v>1</v>
      </c>
      <c r="AR6" s="8">
        <v>54</v>
      </c>
      <c r="AS6" s="8">
        <v>46</v>
      </c>
      <c r="AT6" s="8">
        <v>100</v>
      </c>
      <c r="AU6" s="8">
        <v>6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8">
        <v>0</v>
      </c>
      <c r="BI6" s="8">
        <v>0</v>
      </c>
      <c r="BJ6" s="8">
        <v>0</v>
      </c>
      <c r="BK6" s="8">
        <v>0</v>
      </c>
      <c r="BL6" s="9">
        <v>73</v>
      </c>
      <c r="BM6" s="9">
        <v>60</v>
      </c>
      <c r="BN6" s="9">
        <v>133</v>
      </c>
      <c r="BO6" s="9">
        <v>8</v>
      </c>
      <c r="BP6" s="10" t="str">
        <f aca="true" t="shared" si="0" ref="BP6:BP37">IF(BN6&gt;=1680,"ใหญ่พิเศษ",IF(BN6&gt;=720,"ใหญ่",IF(BN6&gt;=120,"กลาง",IF(BN6&gt;=1,"เล็ก"))))</f>
        <v>กลาง</v>
      </c>
      <c r="BQ6" s="10" t="str">
        <f>IF(BN6&gt;=2500,"7",IF(BN6&gt;=1500,"6",IF(BN6&gt;=500,"5",IF(BN6&gt;=301,"4",IF(BN6&gt;=201,"3",IF(BN6&gt;=121,"2",IF(BN6&gt;=1,"1")))))))</f>
        <v>2</v>
      </c>
    </row>
    <row r="7" spans="1:69" ht="18.75">
      <c r="A7" s="5">
        <v>2</v>
      </c>
      <c r="B7" s="6">
        <v>60010002</v>
      </c>
      <c r="C7" s="7" t="s">
        <v>3</v>
      </c>
      <c r="D7" s="7">
        <v>2</v>
      </c>
      <c r="E7" s="7">
        <v>2</v>
      </c>
      <c r="F7" s="7">
        <v>4</v>
      </c>
      <c r="G7" s="7">
        <v>1</v>
      </c>
      <c r="H7" s="7">
        <v>3</v>
      </c>
      <c r="I7" s="7">
        <v>1</v>
      </c>
      <c r="J7" s="7">
        <v>4</v>
      </c>
      <c r="K7" s="7">
        <v>1</v>
      </c>
      <c r="L7" s="7">
        <v>4</v>
      </c>
      <c r="M7" s="7">
        <v>2</v>
      </c>
      <c r="N7" s="7">
        <v>6</v>
      </c>
      <c r="O7" s="7">
        <v>1</v>
      </c>
      <c r="P7" s="8">
        <v>9</v>
      </c>
      <c r="Q7" s="8">
        <v>5</v>
      </c>
      <c r="R7" s="8">
        <v>14</v>
      </c>
      <c r="S7" s="8">
        <v>3</v>
      </c>
      <c r="T7" s="7">
        <v>4</v>
      </c>
      <c r="U7" s="7">
        <v>4</v>
      </c>
      <c r="V7" s="7">
        <v>8</v>
      </c>
      <c r="W7" s="7">
        <v>1</v>
      </c>
      <c r="X7" s="7">
        <v>3</v>
      </c>
      <c r="Y7" s="7">
        <v>3</v>
      </c>
      <c r="Z7" s="7">
        <v>6</v>
      </c>
      <c r="AA7" s="7">
        <v>1</v>
      </c>
      <c r="AB7" s="7">
        <v>6</v>
      </c>
      <c r="AC7" s="7">
        <v>1</v>
      </c>
      <c r="AD7" s="7">
        <v>7</v>
      </c>
      <c r="AE7" s="7">
        <v>1</v>
      </c>
      <c r="AF7" s="7">
        <v>3</v>
      </c>
      <c r="AG7" s="7">
        <v>5</v>
      </c>
      <c r="AH7" s="7">
        <v>8</v>
      </c>
      <c r="AI7" s="7">
        <v>1</v>
      </c>
      <c r="AJ7" s="7">
        <v>6</v>
      </c>
      <c r="AK7" s="7">
        <v>1</v>
      </c>
      <c r="AL7" s="7">
        <v>7</v>
      </c>
      <c r="AM7" s="7">
        <v>1</v>
      </c>
      <c r="AN7" s="7">
        <v>7</v>
      </c>
      <c r="AO7" s="7">
        <v>5</v>
      </c>
      <c r="AP7" s="7">
        <v>12</v>
      </c>
      <c r="AQ7" s="7">
        <v>1</v>
      </c>
      <c r="AR7" s="8">
        <v>29</v>
      </c>
      <c r="AS7" s="8">
        <v>19</v>
      </c>
      <c r="AT7" s="8">
        <v>48</v>
      </c>
      <c r="AU7" s="8">
        <v>6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8">
        <v>0</v>
      </c>
      <c r="BI7" s="8">
        <v>0</v>
      </c>
      <c r="BJ7" s="8">
        <v>0</v>
      </c>
      <c r="BK7" s="8">
        <v>0</v>
      </c>
      <c r="BL7" s="9">
        <v>38</v>
      </c>
      <c r="BM7" s="9">
        <v>24</v>
      </c>
      <c r="BN7" s="9">
        <v>62</v>
      </c>
      <c r="BO7" s="9">
        <v>9</v>
      </c>
      <c r="BP7" s="10" t="str">
        <f t="shared" si="0"/>
        <v>เล็ก</v>
      </c>
      <c r="BQ7" s="10" t="str">
        <f aca="true" t="shared" si="1" ref="BQ7:BQ70">IF(BN7&gt;=2500,"7",IF(BN7&gt;=1500,"6",IF(BN7&gt;=500,"5",IF(BN7&gt;=301,"4",IF(BN7&gt;=201,"3",IF(BN7&gt;=121,"2",IF(BN7&gt;=1,"1")))))))</f>
        <v>1</v>
      </c>
    </row>
    <row r="8" spans="1:69" ht="18.75">
      <c r="A8" s="5">
        <v>3</v>
      </c>
      <c r="B8" s="6">
        <v>60010003</v>
      </c>
      <c r="C8" s="7" t="s">
        <v>4</v>
      </c>
      <c r="D8" s="7">
        <v>2</v>
      </c>
      <c r="E8" s="7">
        <v>1</v>
      </c>
      <c r="F8" s="7">
        <v>3</v>
      </c>
      <c r="G8" s="7">
        <v>1</v>
      </c>
      <c r="H8" s="7">
        <v>3</v>
      </c>
      <c r="I8" s="7">
        <v>1</v>
      </c>
      <c r="J8" s="7">
        <v>4</v>
      </c>
      <c r="K8" s="7">
        <v>1</v>
      </c>
      <c r="L8" s="7">
        <v>4</v>
      </c>
      <c r="M8" s="7">
        <v>3</v>
      </c>
      <c r="N8" s="7">
        <v>7</v>
      </c>
      <c r="O8" s="7">
        <v>1</v>
      </c>
      <c r="P8" s="8">
        <v>9</v>
      </c>
      <c r="Q8" s="8">
        <v>5</v>
      </c>
      <c r="R8" s="8">
        <v>14</v>
      </c>
      <c r="S8" s="8">
        <v>3</v>
      </c>
      <c r="T8" s="7">
        <v>2</v>
      </c>
      <c r="U8" s="7">
        <v>1</v>
      </c>
      <c r="V8" s="7">
        <v>3</v>
      </c>
      <c r="W8" s="7">
        <v>1</v>
      </c>
      <c r="X8" s="7">
        <v>0</v>
      </c>
      <c r="Y8" s="7">
        <v>1</v>
      </c>
      <c r="Z8" s="7">
        <v>1</v>
      </c>
      <c r="AA8" s="7">
        <v>1</v>
      </c>
      <c r="AB8" s="7">
        <v>6</v>
      </c>
      <c r="AC8" s="7">
        <v>3</v>
      </c>
      <c r="AD8" s="7">
        <v>9</v>
      </c>
      <c r="AE8" s="7">
        <v>1</v>
      </c>
      <c r="AF8" s="7">
        <v>1</v>
      </c>
      <c r="AG8" s="7">
        <v>8</v>
      </c>
      <c r="AH8" s="7">
        <v>9</v>
      </c>
      <c r="AI8" s="7">
        <v>1</v>
      </c>
      <c r="AJ8" s="7">
        <v>5</v>
      </c>
      <c r="AK8" s="7">
        <v>2</v>
      </c>
      <c r="AL8" s="7">
        <v>7</v>
      </c>
      <c r="AM8" s="7">
        <v>1</v>
      </c>
      <c r="AN8" s="7">
        <v>6</v>
      </c>
      <c r="AO8" s="7">
        <v>6</v>
      </c>
      <c r="AP8" s="7">
        <v>12</v>
      </c>
      <c r="AQ8" s="7">
        <v>1</v>
      </c>
      <c r="AR8" s="8">
        <v>20</v>
      </c>
      <c r="AS8" s="8">
        <v>21</v>
      </c>
      <c r="AT8" s="8">
        <v>41</v>
      </c>
      <c r="AU8" s="8">
        <v>6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8">
        <v>0</v>
      </c>
      <c r="BK8" s="8">
        <v>0</v>
      </c>
      <c r="BL8" s="9">
        <v>29</v>
      </c>
      <c r="BM8" s="9">
        <v>26</v>
      </c>
      <c r="BN8" s="9">
        <v>55</v>
      </c>
      <c r="BO8" s="9">
        <v>9</v>
      </c>
      <c r="BP8" s="10" t="str">
        <f t="shared" si="0"/>
        <v>เล็ก</v>
      </c>
      <c r="BQ8" s="10" t="str">
        <f t="shared" si="1"/>
        <v>1</v>
      </c>
    </row>
    <row r="9" spans="1:69" ht="18.75">
      <c r="A9" s="5">
        <v>4</v>
      </c>
      <c r="B9" s="6">
        <v>60010004</v>
      </c>
      <c r="C9" s="7" t="s">
        <v>5</v>
      </c>
      <c r="D9" s="7">
        <v>0</v>
      </c>
      <c r="E9" s="7">
        <v>0</v>
      </c>
      <c r="F9" s="7">
        <v>0</v>
      </c>
      <c r="G9" s="7">
        <v>0</v>
      </c>
      <c r="H9" s="7">
        <v>5</v>
      </c>
      <c r="I9" s="7">
        <v>1</v>
      </c>
      <c r="J9" s="7">
        <v>6</v>
      </c>
      <c r="K9" s="7">
        <v>1</v>
      </c>
      <c r="L9" s="7">
        <v>5</v>
      </c>
      <c r="M9" s="7">
        <v>6</v>
      </c>
      <c r="N9" s="7">
        <v>11</v>
      </c>
      <c r="O9" s="7">
        <v>1</v>
      </c>
      <c r="P9" s="8">
        <v>10</v>
      </c>
      <c r="Q9" s="8">
        <v>7</v>
      </c>
      <c r="R9" s="8">
        <v>17</v>
      </c>
      <c r="S9" s="8">
        <v>2</v>
      </c>
      <c r="T9" s="7">
        <v>9</v>
      </c>
      <c r="U9" s="7">
        <v>4</v>
      </c>
      <c r="V9" s="7">
        <v>13</v>
      </c>
      <c r="W9" s="7">
        <v>1</v>
      </c>
      <c r="X9" s="7">
        <v>3</v>
      </c>
      <c r="Y9" s="7">
        <v>7</v>
      </c>
      <c r="Z9" s="7">
        <v>10</v>
      </c>
      <c r="AA9" s="7">
        <v>1</v>
      </c>
      <c r="AB9" s="7">
        <v>3</v>
      </c>
      <c r="AC9" s="7">
        <v>5</v>
      </c>
      <c r="AD9" s="7">
        <v>8</v>
      </c>
      <c r="AE9" s="7">
        <v>1</v>
      </c>
      <c r="AF9" s="7">
        <v>3</v>
      </c>
      <c r="AG9" s="7">
        <v>4</v>
      </c>
      <c r="AH9" s="7">
        <v>7</v>
      </c>
      <c r="AI9" s="7">
        <v>1</v>
      </c>
      <c r="AJ9" s="7">
        <v>6</v>
      </c>
      <c r="AK9" s="7">
        <v>1</v>
      </c>
      <c r="AL9" s="7">
        <v>7</v>
      </c>
      <c r="AM9" s="7">
        <v>1</v>
      </c>
      <c r="AN9" s="7">
        <v>6</v>
      </c>
      <c r="AO9" s="7">
        <v>3</v>
      </c>
      <c r="AP9" s="7">
        <v>9</v>
      </c>
      <c r="AQ9" s="7">
        <v>1</v>
      </c>
      <c r="AR9" s="8">
        <v>30</v>
      </c>
      <c r="AS9" s="8">
        <v>24</v>
      </c>
      <c r="AT9" s="8">
        <v>54</v>
      </c>
      <c r="AU9" s="8">
        <v>6</v>
      </c>
      <c r="AV9" s="7">
        <v>6</v>
      </c>
      <c r="AW9" s="7">
        <v>6</v>
      </c>
      <c r="AX9" s="7">
        <v>12</v>
      </c>
      <c r="AY9" s="7">
        <v>1</v>
      </c>
      <c r="AZ9" s="7">
        <v>4</v>
      </c>
      <c r="BA9" s="7">
        <v>7</v>
      </c>
      <c r="BB9" s="7">
        <v>11</v>
      </c>
      <c r="BC9" s="7">
        <v>1</v>
      </c>
      <c r="BD9" s="7">
        <v>6</v>
      </c>
      <c r="BE9" s="7">
        <v>4</v>
      </c>
      <c r="BF9" s="7">
        <v>10</v>
      </c>
      <c r="BG9" s="7">
        <v>1</v>
      </c>
      <c r="BH9" s="8">
        <v>16</v>
      </c>
      <c r="BI9" s="8">
        <v>17</v>
      </c>
      <c r="BJ9" s="8">
        <v>33</v>
      </c>
      <c r="BK9" s="8">
        <v>3</v>
      </c>
      <c r="BL9" s="9">
        <v>56</v>
      </c>
      <c r="BM9" s="9">
        <v>48</v>
      </c>
      <c r="BN9" s="9">
        <v>104</v>
      </c>
      <c r="BO9" s="9">
        <v>11</v>
      </c>
      <c r="BP9" s="10" t="str">
        <f t="shared" si="0"/>
        <v>เล็ก</v>
      </c>
      <c r="BQ9" s="10" t="str">
        <f t="shared" si="1"/>
        <v>1</v>
      </c>
    </row>
    <row r="10" spans="1:69" ht="18.75">
      <c r="A10" s="5">
        <v>5</v>
      </c>
      <c r="B10" s="6">
        <v>60010005</v>
      </c>
      <c r="C10" s="7" t="s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4</v>
      </c>
      <c r="K10" s="7">
        <v>1</v>
      </c>
      <c r="L10" s="7">
        <v>8</v>
      </c>
      <c r="M10" s="7">
        <v>3</v>
      </c>
      <c r="N10" s="7">
        <v>11</v>
      </c>
      <c r="O10" s="7">
        <v>1</v>
      </c>
      <c r="P10" s="8">
        <f>+จำนวนนักเรียนรายโรงเรียน!AV119</f>
        <v>69</v>
      </c>
      <c r="Q10" s="8">
        <v>7</v>
      </c>
      <c r="R10" s="8">
        <v>15</v>
      </c>
      <c r="S10" s="8">
        <v>2</v>
      </c>
      <c r="T10" s="7">
        <v>1</v>
      </c>
      <c r="U10" s="7">
        <v>2</v>
      </c>
      <c r="V10" s="7">
        <v>3</v>
      </c>
      <c r="W10" s="7">
        <v>1</v>
      </c>
      <c r="X10" s="7">
        <v>0</v>
      </c>
      <c r="Y10" s="7">
        <v>3</v>
      </c>
      <c r="Z10" s="7">
        <v>3</v>
      </c>
      <c r="AA10" s="7">
        <v>1</v>
      </c>
      <c r="AB10" s="7">
        <v>2</v>
      </c>
      <c r="AC10" s="7">
        <v>0</v>
      </c>
      <c r="AD10" s="7">
        <v>2</v>
      </c>
      <c r="AE10" s="7">
        <v>1</v>
      </c>
      <c r="AF10" s="7">
        <v>9</v>
      </c>
      <c r="AG10" s="7">
        <v>1</v>
      </c>
      <c r="AH10" s="7">
        <v>10</v>
      </c>
      <c r="AI10" s="7">
        <v>1</v>
      </c>
      <c r="AJ10" s="7">
        <v>3</v>
      </c>
      <c r="AK10" s="7">
        <v>1</v>
      </c>
      <c r="AL10" s="7">
        <v>4</v>
      </c>
      <c r="AM10" s="7">
        <v>1</v>
      </c>
      <c r="AN10" s="7">
        <v>1</v>
      </c>
      <c r="AO10" s="7">
        <v>1</v>
      </c>
      <c r="AP10" s="7">
        <v>2</v>
      </c>
      <c r="AQ10" s="7">
        <v>1</v>
      </c>
      <c r="AR10" s="8">
        <v>16</v>
      </c>
      <c r="AS10" s="8">
        <v>8</v>
      </c>
      <c r="AT10" s="8">
        <v>24</v>
      </c>
      <c r="AU10" s="8">
        <v>6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8">
        <v>0</v>
      </c>
      <c r="BK10" s="8">
        <v>0</v>
      </c>
      <c r="BL10" s="9">
        <v>24</v>
      </c>
      <c r="BM10" s="9">
        <v>15</v>
      </c>
      <c r="BN10" s="9">
        <v>39</v>
      </c>
      <c r="BO10" s="9">
        <v>8</v>
      </c>
      <c r="BP10" s="10" t="str">
        <f t="shared" si="0"/>
        <v>เล็ก</v>
      </c>
      <c r="BQ10" s="10" t="str">
        <f t="shared" si="1"/>
        <v>1</v>
      </c>
    </row>
    <row r="11" spans="1:69" ht="18.75">
      <c r="A11" s="5">
        <v>6</v>
      </c>
      <c r="B11" s="6">
        <v>60010007</v>
      </c>
      <c r="C11" s="7" t="s">
        <v>7</v>
      </c>
      <c r="D11" s="7">
        <v>0</v>
      </c>
      <c r="E11" s="7">
        <v>0</v>
      </c>
      <c r="F11" s="7">
        <v>0</v>
      </c>
      <c r="G11" s="7">
        <v>0</v>
      </c>
      <c r="H11" s="7">
        <v>11</v>
      </c>
      <c r="I11" s="7">
        <v>8</v>
      </c>
      <c r="J11" s="7">
        <v>19</v>
      </c>
      <c r="K11" s="7">
        <v>1</v>
      </c>
      <c r="L11" s="7">
        <v>11</v>
      </c>
      <c r="M11" s="7">
        <v>5</v>
      </c>
      <c r="N11" s="7">
        <v>16</v>
      </c>
      <c r="O11" s="7">
        <v>1</v>
      </c>
      <c r="P11" s="8">
        <v>22</v>
      </c>
      <c r="Q11" s="8">
        <v>13</v>
      </c>
      <c r="R11" s="8">
        <v>35</v>
      </c>
      <c r="S11" s="8">
        <v>2</v>
      </c>
      <c r="T11" s="7">
        <v>7</v>
      </c>
      <c r="U11" s="7">
        <v>6</v>
      </c>
      <c r="V11" s="7">
        <v>13</v>
      </c>
      <c r="W11" s="7">
        <v>1</v>
      </c>
      <c r="X11" s="7">
        <v>6</v>
      </c>
      <c r="Y11" s="7">
        <v>10</v>
      </c>
      <c r="Z11" s="7">
        <v>16</v>
      </c>
      <c r="AA11" s="7">
        <v>1</v>
      </c>
      <c r="AB11" s="7">
        <v>11</v>
      </c>
      <c r="AC11" s="7">
        <v>3</v>
      </c>
      <c r="AD11" s="7">
        <v>14</v>
      </c>
      <c r="AE11" s="7">
        <v>1</v>
      </c>
      <c r="AF11" s="7">
        <v>9</v>
      </c>
      <c r="AG11" s="7">
        <v>6</v>
      </c>
      <c r="AH11" s="7">
        <v>15</v>
      </c>
      <c r="AI11" s="7">
        <v>1</v>
      </c>
      <c r="AJ11" s="7">
        <v>11</v>
      </c>
      <c r="AK11" s="7">
        <v>3</v>
      </c>
      <c r="AL11" s="7">
        <v>14</v>
      </c>
      <c r="AM11" s="7">
        <v>1</v>
      </c>
      <c r="AN11" s="7">
        <v>9</v>
      </c>
      <c r="AO11" s="7">
        <v>5</v>
      </c>
      <c r="AP11" s="7">
        <v>14</v>
      </c>
      <c r="AQ11" s="7">
        <v>1</v>
      </c>
      <c r="AR11" s="8">
        <v>53</v>
      </c>
      <c r="AS11" s="8">
        <v>33</v>
      </c>
      <c r="AT11" s="8">
        <v>86</v>
      </c>
      <c r="AU11" s="8">
        <v>6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8">
        <v>0</v>
      </c>
      <c r="BK11" s="8">
        <v>0</v>
      </c>
      <c r="BL11" s="9">
        <v>75</v>
      </c>
      <c r="BM11" s="9">
        <v>46</v>
      </c>
      <c r="BN11" s="9">
        <v>121</v>
      </c>
      <c r="BO11" s="9">
        <v>8</v>
      </c>
      <c r="BP11" s="10" t="str">
        <f t="shared" si="0"/>
        <v>กลาง</v>
      </c>
      <c r="BQ11" s="10" t="str">
        <f t="shared" si="1"/>
        <v>2</v>
      </c>
    </row>
    <row r="12" spans="1:69" ht="18.75">
      <c r="A12" s="5">
        <v>7</v>
      </c>
      <c r="B12" s="6">
        <v>60010008</v>
      </c>
      <c r="C12" s="7" t="s">
        <v>8</v>
      </c>
      <c r="D12" s="7">
        <v>0</v>
      </c>
      <c r="E12" s="7">
        <v>0</v>
      </c>
      <c r="F12" s="7">
        <v>0</v>
      </c>
      <c r="G12" s="7">
        <v>0</v>
      </c>
      <c r="H12" s="7">
        <v>3</v>
      </c>
      <c r="I12" s="7">
        <v>5</v>
      </c>
      <c r="J12" s="7">
        <v>8</v>
      </c>
      <c r="K12" s="7">
        <v>1</v>
      </c>
      <c r="L12" s="7">
        <v>4</v>
      </c>
      <c r="M12" s="7">
        <v>4</v>
      </c>
      <c r="N12" s="7">
        <v>8</v>
      </c>
      <c r="O12" s="7">
        <v>1</v>
      </c>
      <c r="P12" s="8">
        <v>7</v>
      </c>
      <c r="Q12" s="8">
        <v>9</v>
      </c>
      <c r="R12" s="8">
        <v>16</v>
      </c>
      <c r="S12" s="8">
        <v>2</v>
      </c>
      <c r="T12" s="7">
        <v>4</v>
      </c>
      <c r="U12" s="7">
        <v>7</v>
      </c>
      <c r="V12" s="7">
        <v>11</v>
      </c>
      <c r="W12" s="7">
        <v>1</v>
      </c>
      <c r="X12" s="7">
        <v>5</v>
      </c>
      <c r="Y12" s="7">
        <v>3</v>
      </c>
      <c r="Z12" s="7">
        <v>8</v>
      </c>
      <c r="AA12" s="7">
        <v>1</v>
      </c>
      <c r="AB12" s="7">
        <v>1</v>
      </c>
      <c r="AC12" s="7">
        <v>12</v>
      </c>
      <c r="AD12" s="7">
        <v>13</v>
      </c>
      <c r="AE12" s="7">
        <v>1</v>
      </c>
      <c r="AF12" s="7">
        <v>6</v>
      </c>
      <c r="AG12" s="7">
        <v>6</v>
      </c>
      <c r="AH12" s="7">
        <v>12</v>
      </c>
      <c r="AI12" s="7">
        <v>1</v>
      </c>
      <c r="AJ12" s="7">
        <v>7</v>
      </c>
      <c r="AK12" s="7">
        <v>6</v>
      </c>
      <c r="AL12" s="7">
        <v>13</v>
      </c>
      <c r="AM12" s="7">
        <v>1</v>
      </c>
      <c r="AN12" s="7">
        <v>8</v>
      </c>
      <c r="AO12" s="7">
        <v>7</v>
      </c>
      <c r="AP12" s="7">
        <v>15</v>
      </c>
      <c r="AQ12" s="7">
        <v>1</v>
      </c>
      <c r="AR12" s="8">
        <v>31</v>
      </c>
      <c r="AS12" s="8">
        <v>41</v>
      </c>
      <c r="AT12" s="8">
        <v>72</v>
      </c>
      <c r="AU12" s="8">
        <v>6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8">
        <v>0</v>
      </c>
      <c r="BK12" s="8">
        <v>0</v>
      </c>
      <c r="BL12" s="9">
        <v>38</v>
      </c>
      <c r="BM12" s="9">
        <v>50</v>
      </c>
      <c r="BN12" s="9">
        <v>88</v>
      </c>
      <c r="BO12" s="9">
        <v>8</v>
      </c>
      <c r="BP12" s="10" t="str">
        <f t="shared" si="0"/>
        <v>เล็ก</v>
      </c>
      <c r="BQ12" s="10" t="str">
        <f t="shared" si="1"/>
        <v>1</v>
      </c>
    </row>
    <row r="13" spans="1:69" ht="18.75">
      <c r="A13" s="5">
        <v>8</v>
      </c>
      <c r="B13" s="6">
        <v>60010009</v>
      </c>
      <c r="C13" s="7" t="s">
        <v>9</v>
      </c>
      <c r="D13" s="7">
        <v>0</v>
      </c>
      <c r="E13" s="7">
        <v>0</v>
      </c>
      <c r="F13" s="7">
        <v>0</v>
      </c>
      <c r="G13" s="7">
        <v>0</v>
      </c>
      <c r="H13" s="7">
        <v>3</v>
      </c>
      <c r="I13" s="7">
        <v>6</v>
      </c>
      <c r="J13" s="7">
        <v>9</v>
      </c>
      <c r="K13" s="7">
        <v>1</v>
      </c>
      <c r="L13" s="7">
        <v>3</v>
      </c>
      <c r="M13" s="7">
        <v>2</v>
      </c>
      <c r="N13" s="7">
        <v>5</v>
      </c>
      <c r="O13" s="7">
        <v>1</v>
      </c>
      <c r="P13" s="8">
        <v>6</v>
      </c>
      <c r="Q13" s="8">
        <v>8</v>
      </c>
      <c r="R13" s="8">
        <v>14</v>
      </c>
      <c r="S13" s="8">
        <v>2</v>
      </c>
      <c r="T13" s="7">
        <v>4</v>
      </c>
      <c r="U13" s="7">
        <v>2</v>
      </c>
      <c r="V13" s="7">
        <v>6</v>
      </c>
      <c r="W13" s="7">
        <v>1</v>
      </c>
      <c r="X13" s="7">
        <v>5</v>
      </c>
      <c r="Y13" s="7">
        <v>1</v>
      </c>
      <c r="Z13" s="7">
        <v>6</v>
      </c>
      <c r="AA13" s="7">
        <v>1</v>
      </c>
      <c r="AB13" s="7">
        <v>3</v>
      </c>
      <c r="AC13" s="7">
        <v>3</v>
      </c>
      <c r="AD13" s="7">
        <v>6</v>
      </c>
      <c r="AE13" s="7">
        <v>1</v>
      </c>
      <c r="AF13" s="7">
        <v>8</v>
      </c>
      <c r="AG13" s="7">
        <v>2</v>
      </c>
      <c r="AH13" s="7">
        <v>10</v>
      </c>
      <c r="AI13" s="7">
        <v>1</v>
      </c>
      <c r="AJ13" s="7">
        <v>3</v>
      </c>
      <c r="AK13" s="7">
        <v>2</v>
      </c>
      <c r="AL13" s="7">
        <v>5</v>
      </c>
      <c r="AM13" s="7">
        <v>1</v>
      </c>
      <c r="AN13" s="7">
        <v>1</v>
      </c>
      <c r="AO13" s="7">
        <v>3</v>
      </c>
      <c r="AP13" s="7">
        <v>4</v>
      </c>
      <c r="AQ13" s="7">
        <v>1</v>
      </c>
      <c r="AR13" s="8">
        <v>24</v>
      </c>
      <c r="AS13" s="8">
        <v>13</v>
      </c>
      <c r="AT13" s="8">
        <v>37</v>
      </c>
      <c r="AU13" s="8">
        <v>6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8">
        <v>0</v>
      </c>
      <c r="BK13" s="8">
        <v>0</v>
      </c>
      <c r="BL13" s="9">
        <v>30</v>
      </c>
      <c r="BM13" s="9">
        <v>21</v>
      </c>
      <c r="BN13" s="9">
        <v>51</v>
      </c>
      <c r="BO13" s="9">
        <v>8</v>
      </c>
      <c r="BP13" s="10" t="str">
        <f t="shared" si="0"/>
        <v>เล็ก</v>
      </c>
      <c r="BQ13" s="10" t="str">
        <f t="shared" si="1"/>
        <v>1</v>
      </c>
    </row>
    <row r="14" spans="1:69" ht="18.75">
      <c r="A14" s="5">
        <v>9</v>
      </c>
      <c r="B14" s="6">
        <v>60010010</v>
      </c>
      <c r="C14" s="7" t="s">
        <v>10</v>
      </c>
      <c r="D14" s="7">
        <v>0</v>
      </c>
      <c r="E14" s="7">
        <v>0</v>
      </c>
      <c r="F14" s="7">
        <v>0</v>
      </c>
      <c r="G14" s="7">
        <v>0</v>
      </c>
      <c r="H14" s="7">
        <v>16</v>
      </c>
      <c r="I14" s="7">
        <v>15</v>
      </c>
      <c r="J14" s="7">
        <v>31</v>
      </c>
      <c r="K14" s="7">
        <v>1</v>
      </c>
      <c r="L14" s="7">
        <v>12</v>
      </c>
      <c r="M14" s="7">
        <v>10</v>
      </c>
      <c r="N14" s="7">
        <v>22</v>
      </c>
      <c r="O14" s="7">
        <v>1</v>
      </c>
      <c r="P14" s="8">
        <v>28</v>
      </c>
      <c r="Q14" s="8">
        <v>25</v>
      </c>
      <c r="R14" s="8">
        <v>53</v>
      </c>
      <c r="S14" s="8">
        <v>2</v>
      </c>
      <c r="T14" s="7">
        <v>11</v>
      </c>
      <c r="U14" s="7">
        <v>10</v>
      </c>
      <c r="V14" s="7">
        <v>21</v>
      </c>
      <c r="W14" s="7">
        <v>1</v>
      </c>
      <c r="X14" s="7">
        <v>19</v>
      </c>
      <c r="Y14" s="7">
        <v>9</v>
      </c>
      <c r="Z14" s="7">
        <v>28</v>
      </c>
      <c r="AA14" s="7">
        <v>1</v>
      </c>
      <c r="AB14" s="7">
        <v>23</v>
      </c>
      <c r="AC14" s="7">
        <v>11</v>
      </c>
      <c r="AD14" s="7">
        <v>34</v>
      </c>
      <c r="AE14" s="7">
        <v>1</v>
      </c>
      <c r="AF14" s="7">
        <v>18</v>
      </c>
      <c r="AG14" s="7">
        <v>10</v>
      </c>
      <c r="AH14" s="7">
        <v>28</v>
      </c>
      <c r="AI14" s="7">
        <v>1</v>
      </c>
      <c r="AJ14" s="7">
        <v>18</v>
      </c>
      <c r="AK14" s="7">
        <v>8</v>
      </c>
      <c r="AL14" s="7">
        <v>26</v>
      </c>
      <c r="AM14" s="7">
        <v>1</v>
      </c>
      <c r="AN14" s="7">
        <v>18</v>
      </c>
      <c r="AO14" s="7">
        <v>8</v>
      </c>
      <c r="AP14" s="7">
        <v>26</v>
      </c>
      <c r="AQ14" s="7">
        <v>1</v>
      </c>
      <c r="AR14" s="8">
        <v>107</v>
      </c>
      <c r="AS14" s="8">
        <v>56</v>
      </c>
      <c r="AT14" s="8">
        <v>163</v>
      </c>
      <c r="AU14" s="8">
        <v>6</v>
      </c>
      <c r="AV14" s="7">
        <v>13</v>
      </c>
      <c r="AW14" s="7">
        <v>9</v>
      </c>
      <c r="AX14" s="7">
        <v>22</v>
      </c>
      <c r="AY14" s="7">
        <v>1</v>
      </c>
      <c r="AZ14" s="7">
        <v>11</v>
      </c>
      <c r="BA14" s="7">
        <v>11</v>
      </c>
      <c r="BB14" s="7">
        <v>22</v>
      </c>
      <c r="BC14" s="7">
        <v>1</v>
      </c>
      <c r="BD14" s="7">
        <v>13</v>
      </c>
      <c r="BE14" s="7">
        <v>16</v>
      </c>
      <c r="BF14" s="7">
        <v>29</v>
      </c>
      <c r="BG14" s="7">
        <v>1</v>
      </c>
      <c r="BH14" s="8">
        <v>37</v>
      </c>
      <c r="BI14" s="8">
        <v>36</v>
      </c>
      <c r="BJ14" s="8">
        <v>73</v>
      </c>
      <c r="BK14" s="8">
        <v>3</v>
      </c>
      <c r="BL14" s="9">
        <v>172</v>
      </c>
      <c r="BM14" s="9">
        <v>117</v>
      </c>
      <c r="BN14" s="9">
        <v>289</v>
      </c>
      <c r="BO14" s="9">
        <v>11</v>
      </c>
      <c r="BP14" s="10" t="str">
        <f t="shared" si="0"/>
        <v>กลาง</v>
      </c>
      <c r="BQ14" s="10" t="str">
        <f t="shared" si="1"/>
        <v>3</v>
      </c>
    </row>
    <row r="15" spans="1:69" ht="18.75">
      <c r="A15" s="5">
        <v>10</v>
      </c>
      <c r="B15" s="6">
        <v>60010012</v>
      </c>
      <c r="C15" s="7" t="s">
        <v>11</v>
      </c>
      <c r="D15" s="7">
        <v>0</v>
      </c>
      <c r="E15" s="7">
        <v>0</v>
      </c>
      <c r="F15" s="7">
        <v>0</v>
      </c>
      <c r="G15" s="7">
        <v>0</v>
      </c>
      <c r="H15" s="7">
        <v>101</v>
      </c>
      <c r="I15" s="7">
        <v>99</v>
      </c>
      <c r="J15" s="7">
        <v>200</v>
      </c>
      <c r="K15" s="7">
        <v>7</v>
      </c>
      <c r="L15" s="7">
        <v>106</v>
      </c>
      <c r="M15" s="7">
        <v>124</v>
      </c>
      <c r="N15" s="7">
        <v>230</v>
      </c>
      <c r="O15" s="7">
        <v>7</v>
      </c>
      <c r="P15" s="8">
        <v>207</v>
      </c>
      <c r="Q15" s="8">
        <v>223</v>
      </c>
      <c r="R15" s="8">
        <v>430</v>
      </c>
      <c r="S15" s="8">
        <v>14</v>
      </c>
      <c r="T15" s="7">
        <v>147</v>
      </c>
      <c r="U15" s="7">
        <v>143</v>
      </c>
      <c r="V15" s="7">
        <v>290</v>
      </c>
      <c r="W15" s="7">
        <v>8</v>
      </c>
      <c r="X15" s="7">
        <v>151</v>
      </c>
      <c r="Y15" s="7">
        <v>173</v>
      </c>
      <c r="Z15" s="7">
        <v>324</v>
      </c>
      <c r="AA15" s="7">
        <v>8</v>
      </c>
      <c r="AB15" s="7">
        <v>177</v>
      </c>
      <c r="AC15" s="7">
        <v>163</v>
      </c>
      <c r="AD15" s="7">
        <v>340</v>
      </c>
      <c r="AE15" s="7">
        <v>8</v>
      </c>
      <c r="AF15" s="7">
        <v>178</v>
      </c>
      <c r="AG15" s="7">
        <v>173</v>
      </c>
      <c r="AH15" s="7">
        <v>351</v>
      </c>
      <c r="AI15" s="7">
        <v>8</v>
      </c>
      <c r="AJ15" s="7">
        <v>170</v>
      </c>
      <c r="AK15" s="7">
        <v>187</v>
      </c>
      <c r="AL15" s="7">
        <v>357</v>
      </c>
      <c r="AM15" s="7">
        <v>8</v>
      </c>
      <c r="AN15" s="7">
        <v>162</v>
      </c>
      <c r="AO15" s="7">
        <v>189</v>
      </c>
      <c r="AP15" s="7">
        <v>351</v>
      </c>
      <c r="AQ15" s="7">
        <v>8</v>
      </c>
      <c r="AR15" s="8">
        <v>985</v>
      </c>
      <c r="AS15" s="8">
        <v>1028</v>
      </c>
      <c r="AT15" s="8">
        <v>2013</v>
      </c>
      <c r="AU15" s="8">
        <v>48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8">
        <v>0</v>
      </c>
      <c r="BK15" s="8">
        <v>0</v>
      </c>
      <c r="BL15" s="9">
        <v>1192</v>
      </c>
      <c r="BM15" s="9">
        <v>1251</v>
      </c>
      <c r="BN15" s="9">
        <v>2443</v>
      </c>
      <c r="BO15" s="9">
        <v>62</v>
      </c>
      <c r="BP15" s="10" t="str">
        <f t="shared" si="0"/>
        <v>ใหญ่พิเศษ</v>
      </c>
      <c r="BQ15" s="10" t="str">
        <f t="shared" si="1"/>
        <v>6</v>
      </c>
    </row>
    <row r="16" spans="1:69" ht="18.75">
      <c r="A16" s="5">
        <v>11</v>
      </c>
      <c r="B16" s="6">
        <v>60010013</v>
      </c>
      <c r="C16" s="7" t="s">
        <v>12</v>
      </c>
      <c r="D16" s="7">
        <v>0</v>
      </c>
      <c r="E16" s="7">
        <v>0</v>
      </c>
      <c r="F16" s="7">
        <v>0</v>
      </c>
      <c r="G16" s="7">
        <v>0</v>
      </c>
      <c r="H16" s="7">
        <v>5</v>
      </c>
      <c r="I16" s="7">
        <v>2</v>
      </c>
      <c r="J16" s="7">
        <v>7</v>
      </c>
      <c r="K16" s="7">
        <v>1</v>
      </c>
      <c r="L16" s="7">
        <v>7</v>
      </c>
      <c r="M16" s="7">
        <v>5</v>
      </c>
      <c r="N16" s="7">
        <v>12</v>
      </c>
      <c r="O16" s="7">
        <v>1</v>
      </c>
      <c r="P16" s="8">
        <v>12</v>
      </c>
      <c r="Q16" s="8">
        <v>7</v>
      </c>
      <c r="R16" s="8">
        <v>19</v>
      </c>
      <c r="S16" s="8">
        <v>2</v>
      </c>
      <c r="T16" s="7">
        <v>5</v>
      </c>
      <c r="U16" s="7">
        <v>7</v>
      </c>
      <c r="V16" s="7">
        <v>12</v>
      </c>
      <c r="W16" s="7">
        <v>1</v>
      </c>
      <c r="X16" s="7">
        <v>1</v>
      </c>
      <c r="Y16" s="7">
        <v>0</v>
      </c>
      <c r="Z16" s="7">
        <v>1</v>
      </c>
      <c r="AA16" s="7">
        <v>1</v>
      </c>
      <c r="AB16" s="7">
        <v>4</v>
      </c>
      <c r="AC16" s="7">
        <v>6</v>
      </c>
      <c r="AD16" s="7">
        <v>10</v>
      </c>
      <c r="AE16" s="7">
        <v>1</v>
      </c>
      <c r="AF16" s="7">
        <v>6</v>
      </c>
      <c r="AG16" s="7">
        <v>5</v>
      </c>
      <c r="AH16" s="7">
        <v>11</v>
      </c>
      <c r="AI16" s="7">
        <v>1</v>
      </c>
      <c r="AJ16" s="7">
        <v>4</v>
      </c>
      <c r="AK16" s="7">
        <v>2</v>
      </c>
      <c r="AL16" s="7">
        <v>6</v>
      </c>
      <c r="AM16" s="7">
        <v>1</v>
      </c>
      <c r="AN16" s="7">
        <v>2</v>
      </c>
      <c r="AO16" s="7">
        <v>2</v>
      </c>
      <c r="AP16" s="7">
        <v>4</v>
      </c>
      <c r="AQ16" s="7">
        <v>1</v>
      </c>
      <c r="AR16" s="8">
        <v>22</v>
      </c>
      <c r="AS16" s="8">
        <v>22</v>
      </c>
      <c r="AT16" s="8">
        <v>44</v>
      </c>
      <c r="AU16" s="8">
        <v>6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8">
        <v>0</v>
      </c>
      <c r="BK16" s="8">
        <v>0</v>
      </c>
      <c r="BL16" s="9">
        <v>34</v>
      </c>
      <c r="BM16" s="9">
        <v>29</v>
      </c>
      <c r="BN16" s="9">
        <v>63</v>
      </c>
      <c r="BO16" s="9">
        <v>8</v>
      </c>
      <c r="BP16" s="10" t="str">
        <f t="shared" si="0"/>
        <v>เล็ก</v>
      </c>
      <c r="BQ16" s="10" t="str">
        <f t="shared" si="1"/>
        <v>1</v>
      </c>
    </row>
    <row r="17" spans="1:69" ht="18.75">
      <c r="A17" s="5">
        <v>12</v>
      </c>
      <c r="B17" s="6">
        <v>60010015</v>
      </c>
      <c r="C17" s="7" t="s">
        <v>13</v>
      </c>
      <c r="D17" s="7">
        <v>0</v>
      </c>
      <c r="E17" s="7">
        <v>0</v>
      </c>
      <c r="F17" s="7">
        <v>0</v>
      </c>
      <c r="G17" s="7">
        <v>0</v>
      </c>
      <c r="H17" s="7">
        <v>4</v>
      </c>
      <c r="I17" s="7">
        <v>4</v>
      </c>
      <c r="J17" s="7">
        <v>8</v>
      </c>
      <c r="K17" s="7">
        <v>1</v>
      </c>
      <c r="L17" s="7">
        <v>9</v>
      </c>
      <c r="M17" s="7">
        <v>8</v>
      </c>
      <c r="N17" s="7">
        <v>17</v>
      </c>
      <c r="O17" s="7">
        <v>1</v>
      </c>
      <c r="P17" s="8">
        <v>13</v>
      </c>
      <c r="Q17" s="8">
        <v>12</v>
      </c>
      <c r="R17" s="8">
        <v>25</v>
      </c>
      <c r="S17" s="8">
        <v>2</v>
      </c>
      <c r="T17" s="7">
        <v>5</v>
      </c>
      <c r="U17" s="7">
        <v>4</v>
      </c>
      <c r="V17" s="7">
        <v>9</v>
      </c>
      <c r="W17" s="7">
        <v>1</v>
      </c>
      <c r="X17" s="7">
        <v>8</v>
      </c>
      <c r="Y17" s="7">
        <v>5</v>
      </c>
      <c r="Z17" s="7">
        <v>13</v>
      </c>
      <c r="AA17" s="7">
        <v>1</v>
      </c>
      <c r="AB17" s="7">
        <v>7</v>
      </c>
      <c r="AC17" s="7">
        <v>5</v>
      </c>
      <c r="AD17" s="7">
        <v>12</v>
      </c>
      <c r="AE17" s="7">
        <v>1</v>
      </c>
      <c r="AF17" s="7">
        <v>6</v>
      </c>
      <c r="AG17" s="7">
        <v>7</v>
      </c>
      <c r="AH17" s="7">
        <v>13</v>
      </c>
      <c r="AI17" s="7">
        <v>1</v>
      </c>
      <c r="AJ17" s="7">
        <v>6</v>
      </c>
      <c r="AK17" s="7">
        <v>8</v>
      </c>
      <c r="AL17" s="7">
        <v>14</v>
      </c>
      <c r="AM17" s="7">
        <v>1</v>
      </c>
      <c r="AN17" s="7">
        <v>6</v>
      </c>
      <c r="AO17" s="7">
        <v>6</v>
      </c>
      <c r="AP17" s="7">
        <v>12</v>
      </c>
      <c r="AQ17" s="7">
        <v>1</v>
      </c>
      <c r="AR17" s="8">
        <v>38</v>
      </c>
      <c r="AS17" s="8">
        <v>35</v>
      </c>
      <c r="AT17" s="8">
        <v>73</v>
      </c>
      <c r="AU17" s="8">
        <v>6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8">
        <v>0</v>
      </c>
      <c r="BK17" s="8">
        <v>0</v>
      </c>
      <c r="BL17" s="9">
        <v>51</v>
      </c>
      <c r="BM17" s="9">
        <v>47</v>
      </c>
      <c r="BN17" s="9">
        <v>98</v>
      </c>
      <c r="BO17" s="9">
        <v>8</v>
      </c>
      <c r="BP17" s="10" t="str">
        <f t="shared" si="0"/>
        <v>เล็ก</v>
      </c>
      <c r="BQ17" s="10" t="str">
        <f t="shared" si="1"/>
        <v>1</v>
      </c>
    </row>
    <row r="18" spans="1:69" ht="18.75">
      <c r="A18" s="5">
        <v>13</v>
      </c>
      <c r="B18" s="6">
        <v>60010016</v>
      </c>
      <c r="C18" s="7" t="s">
        <v>14</v>
      </c>
      <c r="D18" s="7">
        <v>0</v>
      </c>
      <c r="E18" s="7">
        <v>0</v>
      </c>
      <c r="F18" s="7">
        <v>0</v>
      </c>
      <c r="G18" s="7">
        <v>0</v>
      </c>
      <c r="H18" s="7">
        <v>10</v>
      </c>
      <c r="I18" s="7">
        <v>6</v>
      </c>
      <c r="J18" s="7">
        <v>16</v>
      </c>
      <c r="K18" s="7">
        <v>1</v>
      </c>
      <c r="L18" s="7">
        <v>9</v>
      </c>
      <c r="M18" s="7">
        <v>7</v>
      </c>
      <c r="N18" s="7">
        <v>16</v>
      </c>
      <c r="O18" s="7">
        <v>1</v>
      </c>
      <c r="P18" s="8">
        <v>19</v>
      </c>
      <c r="Q18" s="8">
        <v>13</v>
      </c>
      <c r="R18" s="8">
        <v>32</v>
      </c>
      <c r="S18" s="8">
        <v>2</v>
      </c>
      <c r="T18" s="7">
        <v>3</v>
      </c>
      <c r="U18" s="7">
        <v>6</v>
      </c>
      <c r="V18" s="7">
        <v>9</v>
      </c>
      <c r="W18" s="7">
        <v>1</v>
      </c>
      <c r="X18" s="7">
        <v>9</v>
      </c>
      <c r="Y18" s="7">
        <v>7</v>
      </c>
      <c r="Z18" s="7">
        <v>16</v>
      </c>
      <c r="AA18" s="7">
        <v>1</v>
      </c>
      <c r="AB18" s="7">
        <v>6</v>
      </c>
      <c r="AC18" s="7">
        <v>3</v>
      </c>
      <c r="AD18" s="7">
        <v>9</v>
      </c>
      <c r="AE18" s="7">
        <v>1</v>
      </c>
      <c r="AF18" s="7">
        <v>10</v>
      </c>
      <c r="AG18" s="7">
        <v>3</v>
      </c>
      <c r="AH18" s="7">
        <v>13</v>
      </c>
      <c r="AI18" s="7">
        <v>1</v>
      </c>
      <c r="AJ18" s="7">
        <v>6</v>
      </c>
      <c r="AK18" s="7">
        <v>8</v>
      </c>
      <c r="AL18" s="7">
        <v>14</v>
      </c>
      <c r="AM18" s="7">
        <v>1</v>
      </c>
      <c r="AN18" s="7">
        <v>6</v>
      </c>
      <c r="AO18" s="7">
        <v>6</v>
      </c>
      <c r="AP18" s="7">
        <v>12</v>
      </c>
      <c r="AQ18" s="7">
        <v>1</v>
      </c>
      <c r="AR18" s="8">
        <v>40</v>
      </c>
      <c r="AS18" s="8">
        <v>33</v>
      </c>
      <c r="AT18" s="8">
        <v>73</v>
      </c>
      <c r="AU18" s="8">
        <v>6</v>
      </c>
      <c r="AV18" s="7">
        <v>9</v>
      </c>
      <c r="AW18" s="7">
        <v>5</v>
      </c>
      <c r="AX18" s="7">
        <v>14</v>
      </c>
      <c r="AY18" s="7">
        <v>1</v>
      </c>
      <c r="AZ18" s="7">
        <v>10</v>
      </c>
      <c r="BA18" s="7">
        <v>6</v>
      </c>
      <c r="BB18" s="7">
        <v>16</v>
      </c>
      <c r="BC18" s="7">
        <v>1</v>
      </c>
      <c r="BD18" s="7">
        <v>4</v>
      </c>
      <c r="BE18" s="7">
        <v>8</v>
      </c>
      <c r="BF18" s="7">
        <v>12</v>
      </c>
      <c r="BG18" s="7">
        <v>1</v>
      </c>
      <c r="BH18" s="8">
        <v>23</v>
      </c>
      <c r="BI18" s="8">
        <v>19</v>
      </c>
      <c r="BJ18" s="8">
        <v>42</v>
      </c>
      <c r="BK18" s="8">
        <v>3</v>
      </c>
      <c r="BL18" s="9">
        <v>82</v>
      </c>
      <c r="BM18" s="9">
        <v>65</v>
      </c>
      <c r="BN18" s="9">
        <v>147</v>
      </c>
      <c r="BO18" s="9">
        <v>11</v>
      </c>
      <c r="BP18" s="10" t="str">
        <f t="shared" si="0"/>
        <v>กลาง</v>
      </c>
      <c r="BQ18" s="10" t="str">
        <f t="shared" si="1"/>
        <v>2</v>
      </c>
    </row>
    <row r="19" spans="1:69" ht="18.75">
      <c r="A19" s="5">
        <v>14</v>
      </c>
      <c r="B19" s="6">
        <v>60010018</v>
      </c>
      <c r="C19" s="7" t="s">
        <v>15</v>
      </c>
      <c r="D19" s="7">
        <v>0</v>
      </c>
      <c r="E19" s="7">
        <v>0</v>
      </c>
      <c r="F19" s="7">
        <v>0</v>
      </c>
      <c r="G19" s="7">
        <v>0</v>
      </c>
      <c r="H19" s="7">
        <v>4</v>
      </c>
      <c r="I19" s="7">
        <v>1</v>
      </c>
      <c r="J19" s="7">
        <v>5</v>
      </c>
      <c r="K19" s="7">
        <v>1</v>
      </c>
      <c r="L19" s="7">
        <v>2</v>
      </c>
      <c r="M19" s="7">
        <v>3</v>
      </c>
      <c r="N19" s="7">
        <v>5</v>
      </c>
      <c r="O19" s="7">
        <v>1</v>
      </c>
      <c r="P19" s="8">
        <v>6</v>
      </c>
      <c r="Q19" s="8">
        <v>4</v>
      </c>
      <c r="R19" s="8">
        <v>10</v>
      </c>
      <c r="S19" s="8">
        <v>2</v>
      </c>
      <c r="T19" s="7">
        <v>2</v>
      </c>
      <c r="U19" s="7">
        <v>4</v>
      </c>
      <c r="V19" s="7">
        <v>6</v>
      </c>
      <c r="W19" s="7">
        <v>1</v>
      </c>
      <c r="X19" s="7">
        <v>1</v>
      </c>
      <c r="Y19" s="7">
        <v>3</v>
      </c>
      <c r="Z19" s="7">
        <v>4</v>
      </c>
      <c r="AA19" s="7">
        <v>1</v>
      </c>
      <c r="AB19" s="7">
        <v>5</v>
      </c>
      <c r="AC19" s="7">
        <v>4</v>
      </c>
      <c r="AD19" s="7">
        <v>9</v>
      </c>
      <c r="AE19" s="7">
        <v>1</v>
      </c>
      <c r="AF19" s="7">
        <v>3</v>
      </c>
      <c r="AG19" s="7">
        <v>3</v>
      </c>
      <c r="AH19" s="7">
        <v>6</v>
      </c>
      <c r="AI19" s="7">
        <v>1</v>
      </c>
      <c r="AJ19" s="7">
        <v>0</v>
      </c>
      <c r="AK19" s="7">
        <v>4</v>
      </c>
      <c r="AL19" s="7">
        <v>4</v>
      </c>
      <c r="AM19" s="7">
        <v>1</v>
      </c>
      <c r="AN19" s="7">
        <v>4</v>
      </c>
      <c r="AO19" s="7">
        <v>3</v>
      </c>
      <c r="AP19" s="7">
        <v>7</v>
      </c>
      <c r="AQ19" s="7">
        <v>1</v>
      </c>
      <c r="AR19" s="8">
        <v>15</v>
      </c>
      <c r="AS19" s="8">
        <v>21</v>
      </c>
      <c r="AT19" s="8">
        <v>36</v>
      </c>
      <c r="AU19" s="8">
        <v>6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8">
        <v>0</v>
      </c>
      <c r="BK19" s="8">
        <v>0</v>
      </c>
      <c r="BL19" s="9">
        <v>21</v>
      </c>
      <c r="BM19" s="9">
        <v>25</v>
      </c>
      <c r="BN19" s="9">
        <v>46</v>
      </c>
      <c r="BO19" s="9">
        <v>8</v>
      </c>
      <c r="BP19" s="10" t="str">
        <f t="shared" si="0"/>
        <v>เล็ก</v>
      </c>
      <c r="BQ19" s="10" t="str">
        <f t="shared" si="1"/>
        <v>1</v>
      </c>
    </row>
    <row r="20" spans="1:69" ht="18.75">
      <c r="A20" s="5">
        <v>15</v>
      </c>
      <c r="B20" s="6">
        <v>60010019</v>
      </c>
      <c r="C20" s="7" t="s">
        <v>16</v>
      </c>
      <c r="D20" s="7">
        <v>0</v>
      </c>
      <c r="E20" s="7">
        <v>0</v>
      </c>
      <c r="F20" s="7">
        <v>0</v>
      </c>
      <c r="G20" s="7">
        <v>0</v>
      </c>
      <c r="H20" s="7">
        <v>7</v>
      </c>
      <c r="I20" s="7">
        <v>7</v>
      </c>
      <c r="J20" s="7">
        <v>14</v>
      </c>
      <c r="K20" s="7">
        <v>1</v>
      </c>
      <c r="L20" s="7">
        <v>12</v>
      </c>
      <c r="M20" s="7">
        <v>6</v>
      </c>
      <c r="N20" s="7">
        <v>18</v>
      </c>
      <c r="O20" s="7">
        <v>1</v>
      </c>
      <c r="P20" s="8">
        <v>19</v>
      </c>
      <c r="Q20" s="8">
        <v>13</v>
      </c>
      <c r="R20" s="8">
        <v>32</v>
      </c>
      <c r="S20" s="8">
        <v>2</v>
      </c>
      <c r="T20" s="7">
        <v>12</v>
      </c>
      <c r="U20" s="7">
        <v>5</v>
      </c>
      <c r="V20" s="7">
        <v>17</v>
      </c>
      <c r="W20" s="7">
        <v>1</v>
      </c>
      <c r="X20" s="7">
        <v>17</v>
      </c>
      <c r="Y20" s="7">
        <v>12</v>
      </c>
      <c r="Z20" s="7">
        <v>29</v>
      </c>
      <c r="AA20" s="7">
        <v>1</v>
      </c>
      <c r="AB20" s="7">
        <v>14</v>
      </c>
      <c r="AC20" s="7">
        <v>11</v>
      </c>
      <c r="AD20" s="7">
        <v>25</v>
      </c>
      <c r="AE20" s="7">
        <v>1</v>
      </c>
      <c r="AF20" s="7">
        <v>18</v>
      </c>
      <c r="AG20" s="7">
        <v>12</v>
      </c>
      <c r="AH20" s="7">
        <v>30</v>
      </c>
      <c r="AI20" s="7">
        <v>1</v>
      </c>
      <c r="AJ20" s="7">
        <v>11</v>
      </c>
      <c r="AK20" s="7">
        <v>8</v>
      </c>
      <c r="AL20" s="7">
        <v>19</v>
      </c>
      <c r="AM20" s="7">
        <v>1</v>
      </c>
      <c r="AN20" s="7">
        <v>12</v>
      </c>
      <c r="AO20" s="7">
        <v>6</v>
      </c>
      <c r="AP20" s="7">
        <v>18</v>
      </c>
      <c r="AQ20" s="7">
        <v>1</v>
      </c>
      <c r="AR20" s="8">
        <v>84</v>
      </c>
      <c r="AS20" s="8">
        <v>54</v>
      </c>
      <c r="AT20" s="8">
        <v>138</v>
      </c>
      <c r="AU20" s="8">
        <v>6</v>
      </c>
      <c r="AV20" s="7">
        <v>12</v>
      </c>
      <c r="AW20" s="7">
        <v>10</v>
      </c>
      <c r="AX20" s="7">
        <v>22</v>
      </c>
      <c r="AY20" s="7">
        <v>1</v>
      </c>
      <c r="AZ20" s="7">
        <v>11</v>
      </c>
      <c r="BA20" s="7">
        <v>12</v>
      </c>
      <c r="BB20" s="7">
        <v>23</v>
      </c>
      <c r="BC20" s="7">
        <v>1</v>
      </c>
      <c r="BD20" s="7">
        <v>23</v>
      </c>
      <c r="BE20" s="7">
        <v>11</v>
      </c>
      <c r="BF20" s="7">
        <v>34</v>
      </c>
      <c r="BG20" s="7">
        <v>1</v>
      </c>
      <c r="BH20" s="8">
        <v>46</v>
      </c>
      <c r="BI20" s="8">
        <v>33</v>
      </c>
      <c r="BJ20" s="8">
        <v>79</v>
      </c>
      <c r="BK20" s="8">
        <v>3</v>
      </c>
      <c r="BL20" s="9">
        <v>149</v>
      </c>
      <c r="BM20" s="9">
        <v>100</v>
      </c>
      <c r="BN20" s="9">
        <v>249</v>
      </c>
      <c r="BO20" s="9">
        <v>11</v>
      </c>
      <c r="BP20" s="10" t="str">
        <f t="shared" si="0"/>
        <v>กลาง</v>
      </c>
      <c r="BQ20" s="10" t="str">
        <f t="shared" si="1"/>
        <v>3</v>
      </c>
    </row>
    <row r="21" spans="1:69" ht="18.75">
      <c r="A21" s="5">
        <v>16</v>
      </c>
      <c r="B21" s="6">
        <v>60010020</v>
      </c>
      <c r="C21" s="7" t="s">
        <v>17</v>
      </c>
      <c r="D21" s="7">
        <v>0</v>
      </c>
      <c r="E21" s="7">
        <v>0</v>
      </c>
      <c r="F21" s="7">
        <v>0</v>
      </c>
      <c r="G21" s="7">
        <v>0</v>
      </c>
      <c r="H21" s="7">
        <v>3</v>
      </c>
      <c r="I21" s="7">
        <v>6</v>
      </c>
      <c r="J21" s="7">
        <v>9</v>
      </c>
      <c r="K21" s="7">
        <v>1</v>
      </c>
      <c r="L21" s="7">
        <v>5</v>
      </c>
      <c r="M21" s="7">
        <v>6</v>
      </c>
      <c r="N21" s="7">
        <v>11</v>
      </c>
      <c r="O21" s="7">
        <v>1</v>
      </c>
      <c r="P21" s="8">
        <v>8</v>
      </c>
      <c r="Q21" s="8">
        <v>12</v>
      </c>
      <c r="R21" s="8">
        <v>20</v>
      </c>
      <c r="S21" s="8">
        <v>2</v>
      </c>
      <c r="T21" s="7">
        <v>7</v>
      </c>
      <c r="U21" s="7">
        <v>6</v>
      </c>
      <c r="V21" s="7">
        <v>13</v>
      </c>
      <c r="W21" s="7">
        <v>1</v>
      </c>
      <c r="X21" s="7">
        <v>7</v>
      </c>
      <c r="Y21" s="7">
        <v>5</v>
      </c>
      <c r="Z21" s="7">
        <v>12</v>
      </c>
      <c r="AA21" s="7">
        <v>1</v>
      </c>
      <c r="AB21" s="7">
        <v>5</v>
      </c>
      <c r="AC21" s="7">
        <v>1</v>
      </c>
      <c r="AD21" s="7">
        <v>6</v>
      </c>
      <c r="AE21" s="7">
        <v>1</v>
      </c>
      <c r="AF21" s="7">
        <v>2</v>
      </c>
      <c r="AG21" s="7">
        <v>2</v>
      </c>
      <c r="AH21" s="7">
        <v>4</v>
      </c>
      <c r="AI21" s="7">
        <v>1</v>
      </c>
      <c r="AJ21" s="7">
        <v>5</v>
      </c>
      <c r="AK21" s="7">
        <v>2</v>
      </c>
      <c r="AL21" s="7">
        <v>7</v>
      </c>
      <c r="AM21" s="7">
        <v>1</v>
      </c>
      <c r="AN21" s="7">
        <v>0</v>
      </c>
      <c r="AO21" s="7">
        <v>5</v>
      </c>
      <c r="AP21" s="7">
        <v>5</v>
      </c>
      <c r="AQ21" s="7">
        <v>1</v>
      </c>
      <c r="AR21" s="8">
        <v>26</v>
      </c>
      <c r="AS21" s="8">
        <v>21</v>
      </c>
      <c r="AT21" s="8">
        <v>47</v>
      </c>
      <c r="AU21" s="8">
        <v>6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8">
        <v>0</v>
      </c>
      <c r="BK21" s="8">
        <v>0</v>
      </c>
      <c r="BL21" s="9">
        <v>34</v>
      </c>
      <c r="BM21" s="9">
        <v>33</v>
      </c>
      <c r="BN21" s="9">
        <v>67</v>
      </c>
      <c r="BO21" s="9">
        <v>8</v>
      </c>
      <c r="BP21" s="10" t="str">
        <f t="shared" si="0"/>
        <v>เล็ก</v>
      </c>
      <c r="BQ21" s="10" t="str">
        <f t="shared" si="1"/>
        <v>1</v>
      </c>
    </row>
    <row r="22" spans="1:69" ht="18.75">
      <c r="A22" s="5">
        <v>17</v>
      </c>
      <c r="B22" s="6">
        <v>60010021</v>
      </c>
      <c r="C22" s="7" t="s">
        <v>18</v>
      </c>
      <c r="D22" s="7">
        <v>0</v>
      </c>
      <c r="E22" s="7">
        <v>0</v>
      </c>
      <c r="F22" s="7">
        <v>0</v>
      </c>
      <c r="G22" s="7">
        <v>0</v>
      </c>
      <c r="H22" s="7">
        <v>5</v>
      </c>
      <c r="I22" s="7">
        <v>2</v>
      </c>
      <c r="J22" s="7">
        <v>7</v>
      </c>
      <c r="K22" s="7">
        <v>1</v>
      </c>
      <c r="L22" s="7">
        <v>5</v>
      </c>
      <c r="M22" s="7">
        <v>2</v>
      </c>
      <c r="N22" s="7">
        <v>7</v>
      </c>
      <c r="O22" s="7">
        <v>1</v>
      </c>
      <c r="P22" s="8">
        <v>10</v>
      </c>
      <c r="Q22" s="8">
        <v>4</v>
      </c>
      <c r="R22" s="8">
        <v>14</v>
      </c>
      <c r="S22" s="8">
        <v>2</v>
      </c>
      <c r="T22" s="7">
        <v>2</v>
      </c>
      <c r="U22" s="7">
        <v>3</v>
      </c>
      <c r="V22" s="7">
        <v>5</v>
      </c>
      <c r="W22" s="7">
        <v>1</v>
      </c>
      <c r="X22" s="7">
        <v>5</v>
      </c>
      <c r="Y22" s="7">
        <v>5</v>
      </c>
      <c r="Z22" s="7">
        <v>10</v>
      </c>
      <c r="AA22" s="7">
        <v>1</v>
      </c>
      <c r="AB22" s="7">
        <v>2</v>
      </c>
      <c r="AC22" s="7">
        <v>2</v>
      </c>
      <c r="AD22" s="7">
        <v>4</v>
      </c>
      <c r="AE22" s="7">
        <v>1</v>
      </c>
      <c r="AF22" s="7">
        <v>3</v>
      </c>
      <c r="AG22" s="7">
        <v>3</v>
      </c>
      <c r="AH22" s="7">
        <v>6</v>
      </c>
      <c r="AI22" s="7">
        <v>1</v>
      </c>
      <c r="AJ22" s="7">
        <v>1</v>
      </c>
      <c r="AK22" s="7">
        <v>2</v>
      </c>
      <c r="AL22" s="7">
        <v>3</v>
      </c>
      <c r="AM22" s="7">
        <v>1</v>
      </c>
      <c r="AN22" s="7">
        <v>1</v>
      </c>
      <c r="AO22" s="7">
        <v>0</v>
      </c>
      <c r="AP22" s="7">
        <v>1</v>
      </c>
      <c r="AQ22" s="7">
        <v>1</v>
      </c>
      <c r="AR22" s="8">
        <v>14</v>
      </c>
      <c r="AS22" s="8">
        <v>15</v>
      </c>
      <c r="AT22" s="8">
        <v>29</v>
      </c>
      <c r="AU22" s="8">
        <v>6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8">
        <v>0</v>
      </c>
      <c r="BK22" s="8">
        <v>0</v>
      </c>
      <c r="BL22" s="9">
        <v>24</v>
      </c>
      <c r="BM22" s="9">
        <v>19</v>
      </c>
      <c r="BN22" s="9">
        <v>43</v>
      </c>
      <c r="BO22" s="9">
        <v>8</v>
      </c>
      <c r="BP22" s="10" t="str">
        <f t="shared" si="0"/>
        <v>เล็ก</v>
      </c>
      <c r="BQ22" s="10" t="str">
        <f t="shared" si="1"/>
        <v>1</v>
      </c>
    </row>
    <row r="23" spans="1:69" ht="18.75">
      <c r="A23" s="5">
        <v>18</v>
      </c>
      <c r="B23" s="6">
        <v>60010022</v>
      </c>
      <c r="C23" s="7" t="s">
        <v>19</v>
      </c>
      <c r="D23" s="7">
        <v>9</v>
      </c>
      <c r="E23" s="7">
        <v>3</v>
      </c>
      <c r="F23" s="7">
        <v>12</v>
      </c>
      <c r="G23" s="7">
        <v>1</v>
      </c>
      <c r="H23" s="7">
        <v>10</v>
      </c>
      <c r="I23" s="7">
        <v>6</v>
      </c>
      <c r="J23" s="7">
        <v>16</v>
      </c>
      <c r="K23" s="7">
        <v>1</v>
      </c>
      <c r="L23" s="7">
        <v>8</v>
      </c>
      <c r="M23" s="7">
        <v>8</v>
      </c>
      <c r="N23" s="7">
        <v>16</v>
      </c>
      <c r="O23" s="7">
        <v>1</v>
      </c>
      <c r="P23" s="8">
        <v>27</v>
      </c>
      <c r="Q23" s="8">
        <v>17</v>
      </c>
      <c r="R23" s="8">
        <v>44</v>
      </c>
      <c r="S23" s="8">
        <v>3</v>
      </c>
      <c r="T23" s="7">
        <v>4</v>
      </c>
      <c r="U23" s="7">
        <v>10</v>
      </c>
      <c r="V23" s="7">
        <v>14</v>
      </c>
      <c r="W23" s="7">
        <v>1</v>
      </c>
      <c r="X23" s="7">
        <v>7</v>
      </c>
      <c r="Y23" s="7">
        <v>9</v>
      </c>
      <c r="Z23" s="7">
        <v>16</v>
      </c>
      <c r="AA23" s="7">
        <v>1</v>
      </c>
      <c r="AB23" s="7">
        <v>14</v>
      </c>
      <c r="AC23" s="7">
        <v>16</v>
      </c>
      <c r="AD23" s="7">
        <v>30</v>
      </c>
      <c r="AE23" s="7">
        <v>1</v>
      </c>
      <c r="AF23" s="7">
        <v>10</v>
      </c>
      <c r="AG23" s="7">
        <v>12</v>
      </c>
      <c r="AH23" s="7">
        <v>22</v>
      </c>
      <c r="AI23" s="7">
        <v>1</v>
      </c>
      <c r="AJ23" s="7">
        <v>9</v>
      </c>
      <c r="AK23" s="7">
        <v>9</v>
      </c>
      <c r="AL23" s="7">
        <v>18</v>
      </c>
      <c r="AM23" s="7">
        <v>1</v>
      </c>
      <c r="AN23" s="7">
        <v>10</v>
      </c>
      <c r="AO23" s="7">
        <v>10</v>
      </c>
      <c r="AP23" s="7">
        <v>20</v>
      </c>
      <c r="AQ23" s="7">
        <v>1</v>
      </c>
      <c r="AR23" s="8">
        <v>54</v>
      </c>
      <c r="AS23" s="8">
        <v>66</v>
      </c>
      <c r="AT23" s="8">
        <v>120</v>
      </c>
      <c r="AU23" s="8">
        <v>6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8">
        <v>0</v>
      </c>
      <c r="BK23" s="8">
        <v>0</v>
      </c>
      <c r="BL23" s="9">
        <v>81</v>
      </c>
      <c r="BM23" s="9">
        <v>83</v>
      </c>
      <c r="BN23" s="9">
        <v>164</v>
      </c>
      <c r="BO23" s="9">
        <v>9</v>
      </c>
      <c r="BP23" s="10" t="str">
        <f t="shared" si="0"/>
        <v>กลาง</v>
      </c>
      <c r="BQ23" s="10" t="str">
        <f t="shared" si="1"/>
        <v>2</v>
      </c>
    </row>
    <row r="24" spans="1:69" ht="18.75">
      <c r="A24" s="5">
        <v>19</v>
      </c>
      <c r="B24" s="6">
        <v>60010023</v>
      </c>
      <c r="C24" s="7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6</v>
      </c>
      <c r="I24" s="7">
        <v>10</v>
      </c>
      <c r="J24" s="7">
        <v>16</v>
      </c>
      <c r="K24" s="7">
        <v>1</v>
      </c>
      <c r="L24" s="7">
        <v>6</v>
      </c>
      <c r="M24" s="7">
        <v>4</v>
      </c>
      <c r="N24" s="7">
        <v>10</v>
      </c>
      <c r="O24" s="7">
        <v>1</v>
      </c>
      <c r="P24" s="8">
        <v>12</v>
      </c>
      <c r="Q24" s="8">
        <v>14</v>
      </c>
      <c r="R24" s="8">
        <v>26</v>
      </c>
      <c r="S24" s="8">
        <v>2</v>
      </c>
      <c r="T24" s="7">
        <v>6</v>
      </c>
      <c r="U24" s="7">
        <v>5</v>
      </c>
      <c r="V24" s="7">
        <v>11</v>
      </c>
      <c r="W24" s="7">
        <v>1</v>
      </c>
      <c r="X24" s="7">
        <v>4</v>
      </c>
      <c r="Y24" s="7">
        <v>5</v>
      </c>
      <c r="Z24" s="7">
        <v>9</v>
      </c>
      <c r="AA24" s="7">
        <v>1</v>
      </c>
      <c r="AB24" s="7">
        <v>8</v>
      </c>
      <c r="AC24" s="7">
        <v>9</v>
      </c>
      <c r="AD24" s="7">
        <v>17</v>
      </c>
      <c r="AE24" s="7">
        <v>1</v>
      </c>
      <c r="AF24" s="7">
        <v>7</v>
      </c>
      <c r="AG24" s="7">
        <v>4</v>
      </c>
      <c r="AH24" s="7">
        <v>11</v>
      </c>
      <c r="AI24" s="7">
        <v>1</v>
      </c>
      <c r="AJ24" s="7">
        <v>4</v>
      </c>
      <c r="AK24" s="7">
        <v>3</v>
      </c>
      <c r="AL24" s="7">
        <v>7</v>
      </c>
      <c r="AM24" s="7">
        <v>1</v>
      </c>
      <c r="AN24" s="7">
        <v>2</v>
      </c>
      <c r="AO24" s="7">
        <v>7</v>
      </c>
      <c r="AP24" s="7">
        <v>9</v>
      </c>
      <c r="AQ24" s="7">
        <v>1</v>
      </c>
      <c r="AR24" s="8">
        <v>31</v>
      </c>
      <c r="AS24" s="8">
        <v>33</v>
      </c>
      <c r="AT24" s="8">
        <v>64</v>
      </c>
      <c r="AU24" s="8">
        <v>6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8">
        <v>0</v>
      </c>
      <c r="BK24" s="8">
        <v>0</v>
      </c>
      <c r="BL24" s="9">
        <v>43</v>
      </c>
      <c r="BM24" s="9">
        <v>47</v>
      </c>
      <c r="BN24" s="9">
        <v>90</v>
      </c>
      <c r="BO24" s="9">
        <v>8</v>
      </c>
      <c r="BP24" s="10" t="str">
        <f t="shared" si="0"/>
        <v>เล็ก</v>
      </c>
      <c r="BQ24" s="10" t="str">
        <f t="shared" si="1"/>
        <v>1</v>
      </c>
    </row>
    <row r="25" spans="1:69" ht="18.75">
      <c r="A25" s="5">
        <v>20</v>
      </c>
      <c r="B25" s="6">
        <v>60010024</v>
      </c>
      <c r="C25" s="7" t="s">
        <v>21</v>
      </c>
      <c r="D25" s="7">
        <v>0</v>
      </c>
      <c r="E25" s="7">
        <v>0</v>
      </c>
      <c r="F25" s="7">
        <v>0</v>
      </c>
      <c r="G25" s="7">
        <v>0</v>
      </c>
      <c r="H25" s="7">
        <v>11</v>
      </c>
      <c r="I25" s="7">
        <v>9</v>
      </c>
      <c r="J25" s="7">
        <v>20</v>
      </c>
      <c r="K25" s="7">
        <v>1</v>
      </c>
      <c r="L25" s="7">
        <v>12</v>
      </c>
      <c r="M25" s="7">
        <v>13</v>
      </c>
      <c r="N25" s="7">
        <v>25</v>
      </c>
      <c r="O25" s="7">
        <v>1</v>
      </c>
      <c r="P25" s="8">
        <v>23</v>
      </c>
      <c r="Q25" s="8">
        <v>22</v>
      </c>
      <c r="R25" s="8">
        <v>45</v>
      </c>
      <c r="S25" s="8">
        <v>2</v>
      </c>
      <c r="T25" s="7">
        <v>14</v>
      </c>
      <c r="U25" s="7">
        <v>25</v>
      </c>
      <c r="V25" s="7">
        <v>39</v>
      </c>
      <c r="W25" s="7">
        <v>1</v>
      </c>
      <c r="X25" s="7">
        <v>15</v>
      </c>
      <c r="Y25" s="7">
        <v>8</v>
      </c>
      <c r="Z25" s="7">
        <v>23</v>
      </c>
      <c r="AA25" s="7">
        <v>1</v>
      </c>
      <c r="AB25" s="7">
        <v>17</v>
      </c>
      <c r="AC25" s="7">
        <v>16</v>
      </c>
      <c r="AD25" s="7">
        <v>33</v>
      </c>
      <c r="AE25" s="7">
        <v>1</v>
      </c>
      <c r="AF25" s="7">
        <v>22</v>
      </c>
      <c r="AG25" s="7">
        <v>9</v>
      </c>
      <c r="AH25" s="7">
        <v>31</v>
      </c>
      <c r="AI25" s="7">
        <v>1</v>
      </c>
      <c r="AJ25" s="7">
        <v>10</v>
      </c>
      <c r="AK25" s="7">
        <v>14</v>
      </c>
      <c r="AL25" s="7">
        <v>24</v>
      </c>
      <c r="AM25" s="7">
        <v>1</v>
      </c>
      <c r="AN25" s="7">
        <v>17</v>
      </c>
      <c r="AO25" s="7">
        <v>20</v>
      </c>
      <c r="AP25" s="7">
        <v>37</v>
      </c>
      <c r="AQ25" s="7">
        <v>1</v>
      </c>
      <c r="AR25" s="8">
        <v>95</v>
      </c>
      <c r="AS25" s="8">
        <v>92</v>
      </c>
      <c r="AT25" s="8">
        <v>187</v>
      </c>
      <c r="AU25" s="8">
        <v>6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8">
        <v>0</v>
      </c>
      <c r="BK25" s="8">
        <v>0</v>
      </c>
      <c r="BL25" s="9">
        <v>118</v>
      </c>
      <c r="BM25" s="9">
        <v>114</v>
      </c>
      <c r="BN25" s="9">
        <v>232</v>
      </c>
      <c r="BO25" s="9">
        <v>8</v>
      </c>
      <c r="BP25" s="10" t="str">
        <f t="shared" si="0"/>
        <v>กลาง</v>
      </c>
      <c r="BQ25" s="10" t="str">
        <f t="shared" si="1"/>
        <v>3</v>
      </c>
    </row>
    <row r="26" spans="1:69" ht="18.75">
      <c r="A26" s="5">
        <v>21</v>
      </c>
      <c r="B26" s="6">
        <v>60010025</v>
      </c>
      <c r="C26" s="7" t="s">
        <v>22</v>
      </c>
      <c r="D26" s="7">
        <v>0</v>
      </c>
      <c r="E26" s="7">
        <v>0</v>
      </c>
      <c r="F26" s="7">
        <v>0</v>
      </c>
      <c r="G26" s="7">
        <v>0</v>
      </c>
      <c r="H26" s="7">
        <v>4</v>
      </c>
      <c r="I26" s="7">
        <v>8</v>
      </c>
      <c r="J26" s="7">
        <v>12</v>
      </c>
      <c r="K26" s="7">
        <v>1</v>
      </c>
      <c r="L26" s="7">
        <v>4</v>
      </c>
      <c r="M26" s="7">
        <v>3</v>
      </c>
      <c r="N26" s="7">
        <v>7</v>
      </c>
      <c r="O26" s="7">
        <v>1</v>
      </c>
      <c r="P26" s="8">
        <v>8</v>
      </c>
      <c r="Q26" s="8">
        <v>11</v>
      </c>
      <c r="R26" s="8">
        <v>19</v>
      </c>
      <c r="S26" s="8">
        <v>2</v>
      </c>
      <c r="T26" s="7">
        <v>6</v>
      </c>
      <c r="U26" s="7">
        <v>5</v>
      </c>
      <c r="V26" s="7">
        <v>11</v>
      </c>
      <c r="W26" s="7">
        <v>1</v>
      </c>
      <c r="X26" s="7">
        <v>3</v>
      </c>
      <c r="Y26" s="7">
        <v>3</v>
      </c>
      <c r="Z26" s="7">
        <v>6</v>
      </c>
      <c r="AA26" s="7">
        <v>1</v>
      </c>
      <c r="AB26" s="7">
        <v>7</v>
      </c>
      <c r="AC26" s="7">
        <v>1</v>
      </c>
      <c r="AD26" s="7">
        <v>8</v>
      </c>
      <c r="AE26" s="7">
        <v>1</v>
      </c>
      <c r="AF26" s="7">
        <v>3</v>
      </c>
      <c r="AG26" s="7">
        <v>2</v>
      </c>
      <c r="AH26" s="7">
        <v>5</v>
      </c>
      <c r="AI26" s="7">
        <v>1</v>
      </c>
      <c r="AJ26" s="7">
        <v>4</v>
      </c>
      <c r="AK26" s="7">
        <v>9</v>
      </c>
      <c r="AL26" s="7">
        <v>13</v>
      </c>
      <c r="AM26" s="7">
        <v>1</v>
      </c>
      <c r="AN26" s="7">
        <v>2</v>
      </c>
      <c r="AO26" s="7">
        <v>6</v>
      </c>
      <c r="AP26" s="7">
        <v>8</v>
      </c>
      <c r="AQ26" s="7">
        <v>1</v>
      </c>
      <c r="AR26" s="8">
        <v>25</v>
      </c>
      <c r="AS26" s="8">
        <v>26</v>
      </c>
      <c r="AT26" s="8">
        <v>51</v>
      </c>
      <c r="AU26" s="8">
        <v>6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8">
        <v>0</v>
      </c>
      <c r="BK26" s="8">
        <v>0</v>
      </c>
      <c r="BL26" s="9">
        <v>33</v>
      </c>
      <c r="BM26" s="9">
        <v>37</v>
      </c>
      <c r="BN26" s="9">
        <v>70</v>
      </c>
      <c r="BO26" s="9">
        <v>8</v>
      </c>
      <c r="BP26" s="10" t="str">
        <f t="shared" si="0"/>
        <v>เล็ก</v>
      </c>
      <c r="BQ26" s="10" t="str">
        <f t="shared" si="1"/>
        <v>1</v>
      </c>
    </row>
    <row r="27" spans="1:69" ht="18.75">
      <c r="A27" s="5">
        <v>22</v>
      </c>
      <c r="B27" s="6">
        <v>60010026</v>
      </c>
      <c r="C27" s="7" t="s">
        <v>23</v>
      </c>
      <c r="D27" s="7">
        <v>0</v>
      </c>
      <c r="E27" s="7">
        <v>0</v>
      </c>
      <c r="F27" s="7">
        <v>0</v>
      </c>
      <c r="G27" s="7">
        <v>0</v>
      </c>
      <c r="H27" s="7">
        <v>11</v>
      </c>
      <c r="I27" s="7">
        <v>7</v>
      </c>
      <c r="J27" s="7">
        <v>18</v>
      </c>
      <c r="K27" s="7">
        <v>1</v>
      </c>
      <c r="L27" s="7">
        <v>5</v>
      </c>
      <c r="M27" s="7">
        <v>6</v>
      </c>
      <c r="N27" s="7">
        <v>11</v>
      </c>
      <c r="O27" s="7">
        <v>1</v>
      </c>
      <c r="P27" s="8">
        <v>16</v>
      </c>
      <c r="Q27" s="8">
        <v>13</v>
      </c>
      <c r="R27" s="8">
        <v>29</v>
      </c>
      <c r="S27" s="8">
        <v>2</v>
      </c>
      <c r="T27" s="7">
        <v>7</v>
      </c>
      <c r="U27" s="7">
        <v>7</v>
      </c>
      <c r="V27" s="7">
        <v>14</v>
      </c>
      <c r="W27" s="7">
        <v>1</v>
      </c>
      <c r="X27" s="7">
        <v>6</v>
      </c>
      <c r="Y27" s="7">
        <v>4</v>
      </c>
      <c r="Z27" s="7">
        <v>10</v>
      </c>
      <c r="AA27" s="7">
        <v>1</v>
      </c>
      <c r="AB27" s="7">
        <v>4</v>
      </c>
      <c r="AC27" s="7">
        <v>15</v>
      </c>
      <c r="AD27" s="7">
        <v>19</v>
      </c>
      <c r="AE27" s="7">
        <v>1</v>
      </c>
      <c r="AF27" s="7">
        <v>3</v>
      </c>
      <c r="AG27" s="7">
        <v>8</v>
      </c>
      <c r="AH27" s="7">
        <v>11</v>
      </c>
      <c r="AI27" s="7">
        <v>1</v>
      </c>
      <c r="AJ27" s="7">
        <v>7</v>
      </c>
      <c r="AK27" s="7">
        <v>9</v>
      </c>
      <c r="AL27" s="7">
        <v>16</v>
      </c>
      <c r="AM27" s="7">
        <v>1</v>
      </c>
      <c r="AN27" s="7">
        <v>4</v>
      </c>
      <c r="AO27" s="7">
        <v>4</v>
      </c>
      <c r="AP27" s="7">
        <v>8</v>
      </c>
      <c r="AQ27" s="7">
        <v>1</v>
      </c>
      <c r="AR27" s="8">
        <v>31</v>
      </c>
      <c r="AS27" s="8">
        <v>47</v>
      </c>
      <c r="AT27" s="8">
        <v>78</v>
      </c>
      <c r="AU27" s="8">
        <v>6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8">
        <v>0</v>
      </c>
      <c r="BK27" s="8">
        <v>0</v>
      </c>
      <c r="BL27" s="9">
        <v>47</v>
      </c>
      <c r="BM27" s="9">
        <v>60</v>
      </c>
      <c r="BN27" s="9">
        <v>107</v>
      </c>
      <c r="BO27" s="9">
        <v>8</v>
      </c>
      <c r="BP27" s="10" t="str">
        <f t="shared" si="0"/>
        <v>เล็ก</v>
      </c>
      <c r="BQ27" s="10" t="str">
        <f t="shared" si="1"/>
        <v>1</v>
      </c>
    </row>
    <row r="28" spans="1:69" ht="18.75">
      <c r="A28" s="5">
        <v>23</v>
      </c>
      <c r="B28" s="6">
        <v>60010027</v>
      </c>
      <c r="C28" s="7" t="s">
        <v>24</v>
      </c>
      <c r="D28" s="7">
        <v>6</v>
      </c>
      <c r="E28" s="7">
        <v>4</v>
      </c>
      <c r="F28" s="7">
        <v>10</v>
      </c>
      <c r="G28" s="7">
        <v>1</v>
      </c>
      <c r="H28" s="7">
        <v>9</v>
      </c>
      <c r="I28" s="7">
        <v>7</v>
      </c>
      <c r="J28" s="7">
        <v>16</v>
      </c>
      <c r="K28" s="7">
        <v>1</v>
      </c>
      <c r="L28" s="7">
        <v>15</v>
      </c>
      <c r="M28" s="7">
        <v>14</v>
      </c>
      <c r="N28" s="7">
        <v>29</v>
      </c>
      <c r="O28" s="7">
        <v>1</v>
      </c>
      <c r="P28" s="8">
        <v>30</v>
      </c>
      <c r="Q28" s="8">
        <v>25</v>
      </c>
      <c r="R28" s="8">
        <v>55</v>
      </c>
      <c r="S28" s="8">
        <v>3</v>
      </c>
      <c r="T28" s="7">
        <v>4</v>
      </c>
      <c r="U28" s="7">
        <v>5</v>
      </c>
      <c r="V28" s="7">
        <v>9</v>
      </c>
      <c r="W28" s="7">
        <v>1</v>
      </c>
      <c r="X28" s="7">
        <v>11</v>
      </c>
      <c r="Y28" s="7">
        <v>9</v>
      </c>
      <c r="Z28" s="7">
        <v>20</v>
      </c>
      <c r="AA28" s="7">
        <v>1</v>
      </c>
      <c r="AB28" s="7">
        <v>10</v>
      </c>
      <c r="AC28" s="7">
        <v>18</v>
      </c>
      <c r="AD28" s="7">
        <v>28</v>
      </c>
      <c r="AE28" s="7">
        <v>1</v>
      </c>
      <c r="AF28" s="7">
        <v>10</v>
      </c>
      <c r="AG28" s="7">
        <v>7</v>
      </c>
      <c r="AH28" s="7">
        <v>17</v>
      </c>
      <c r="AI28" s="7">
        <v>1</v>
      </c>
      <c r="AJ28" s="7">
        <v>10</v>
      </c>
      <c r="AK28" s="7">
        <v>10</v>
      </c>
      <c r="AL28" s="7">
        <v>20</v>
      </c>
      <c r="AM28" s="7">
        <v>1</v>
      </c>
      <c r="AN28" s="7">
        <v>4</v>
      </c>
      <c r="AO28" s="7">
        <v>8</v>
      </c>
      <c r="AP28" s="7">
        <v>12</v>
      </c>
      <c r="AQ28" s="7">
        <v>1</v>
      </c>
      <c r="AR28" s="8">
        <v>49</v>
      </c>
      <c r="AS28" s="8">
        <v>57</v>
      </c>
      <c r="AT28" s="8">
        <v>106</v>
      </c>
      <c r="AU28" s="8">
        <v>6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8">
        <v>0</v>
      </c>
      <c r="BK28" s="8">
        <v>0</v>
      </c>
      <c r="BL28" s="9">
        <v>79</v>
      </c>
      <c r="BM28" s="9">
        <v>82</v>
      </c>
      <c r="BN28" s="9">
        <v>161</v>
      </c>
      <c r="BO28" s="9">
        <v>9</v>
      </c>
      <c r="BP28" s="10" t="str">
        <f t="shared" si="0"/>
        <v>กลาง</v>
      </c>
      <c r="BQ28" s="10" t="str">
        <f t="shared" si="1"/>
        <v>2</v>
      </c>
    </row>
    <row r="29" spans="1:69" ht="18.75">
      <c r="A29" s="5">
        <v>24</v>
      </c>
      <c r="B29" s="6">
        <v>60010029</v>
      </c>
      <c r="C29" s="7" t="s">
        <v>25</v>
      </c>
      <c r="D29" s="7">
        <v>1</v>
      </c>
      <c r="E29" s="7">
        <v>0</v>
      </c>
      <c r="F29" s="7">
        <v>1</v>
      </c>
      <c r="G29" s="7">
        <v>1</v>
      </c>
      <c r="H29" s="7">
        <v>4</v>
      </c>
      <c r="I29" s="7">
        <v>9</v>
      </c>
      <c r="J29" s="7">
        <v>13</v>
      </c>
      <c r="K29" s="7">
        <v>1</v>
      </c>
      <c r="L29" s="7">
        <v>12</v>
      </c>
      <c r="M29" s="7">
        <v>7</v>
      </c>
      <c r="N29" s="7">
        <v>19</v>
      </c>
      <c r="O29" s="7">
        <v>1</v>
      </c>
      <c r="P29" s="8">
        <v>17</v>
      </c>
      <c r="Q29" s="8">
        <v>16</v>
      </c>
      <c r="R29" s="8">
        <v>33</v>
      </c>
      <c r="S29" s="8">
        <v>3</v>
      </c>
      <c r="T29" s="7">
        <v>3</v>
      </c>
      <c r="U29" s="7">
        <v>6</v>
      </c>
      <c r="V29" s="7">
        <v>9</v>
      </c>
      <c r="W29" s="7">
        <v>1</v>
      </c>
      <c r="X29" s="7">
        <v>6</v>
      </c>
      <c r="Y29" s="7">
        <v>7</v>
      </c>
      <c r="Z29" s="7">
        <v>13</v>
      </c>
      <c r="AA29" s="7">
        <v>1</v>
      </c>
      <c r="AB29" s="7">
        <v>7</v>
      </c>
      <c r="AC29" s="7">
        <v>8</v>
      </c>
      <c r="AD29" s="7">
        <v>15</v>
      </c>
      <c r="AE29" s="7">
        <v>1</v>
      </c>
      <c r="AF29" s="7">
        <v>9</v>
      </c>
      <c r="AG29" s="7">
        <v>5</v>
      </c>
      <c r="AH29" s="7">
        <v>14</v>
      </c>
      <c r="AI29" s="7">
        <v>1</v>
      </c>
      <c r="AJ29" s="7">
        <v>5</v>
      </c>
      <c r="AK29" s="7">
        <v>9</v>
      </c>
      <c r="AL29" s="7">
        <v>14</v>
      </c>
      <c r="AM29" s="7">
        <v>1</v>
      </c>
      <c r="AN29" s="7">
        <v>5</v>
      </c>
      <c r="AO29" s="7">
        <v>7</v>
      </c>
      <c r="AP29" s="7">
        <v>12</v>
      </c>
      <c r="AQ29" s="7">
        <v>1</v>
      </c>
      <c r="AR29" s="8">
        <v>35</v>
      </c>
      <c r="AS29" s="8">
        <v>42</v>
      </c>
      <c r="AT29" s="8">
        <v>77</v>
      </c>
      <c r="AU29" s="8">
        <v>6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8">
        <v>0</v>
      </c>
      <c r="BK29" s="8">
        <v>0</v>
      </c>
      <c r="BL29" s="9">
        <v>52</v>
      </c>
      <c r="BM29" s="9">
        <v>58</v>
      </c>
      <c r="BN29" s="9">
        <v>110</v>
      </c>
      <c r="BO29" s="9">
        <v>9</v>
      </c>
      <c r="BP29" s="10" t="str">
        <f t="shared" si="0"/>
        <v>เล็ก</v>
      </c>
      <c r="BQ29" s="10" t="str">
        <f t="shared" si="1"/>
        <v>1</v>
      </c>
    </row>
    <row r="30" spans="1:69" ht="18.75">
      <c r="A30" s="5">
        <v>25</v>
      </c>
      <c r="B30" s="6">
        <v>60010030</v>
      </c>
      <c r="C30" s="7" t="s">
        <v>26</v>
      </c>
      <c r="D30" s="7">
        <v>0</v>
      </c>
      <c r="E30" s="7">
        <v>0</v>
      </c>
      <c r="F30" s="7">
        <v>0</v>
      </c>
      <c r="G30" s="7">
        <v>0</v>
      </c>
      <c r="H30" s="7">
        <v>26</v>
      </c>
      <c r="I30" s="7">
        <v>41</v>
      </c>
      <c r="J30" s="7">
        <v>67</v>
      </c>
      <c r="K30" s="7">
        <v>2</v>
      </c>
      <c r="L30" s="7">
        <v>45</v>
      </c>
      <c r="M30" s="7">
        <v>61</v>
      </c>
      <c r="N30" s="7">
        <v>106</v>
      </c>
      <c r="O30" s="7">
        <v>4</v>
      </c>
      <c r="P30" s="8">
        <v>71</v>
      </c>
      <c r="Q30" s="8">
        <v>102</v>
      </c>
      <c r="R30" s="8">
        <v>173</v>
      </c>
      <c r="S30" s="8">
        <v>6</v>
      </c>
      <c r="T30" s="7">
        <v>77</v>
      </c>
      <c r="U30" s="7">
        <v>56</v>
      </c>
      <c r="V30" s="7">
        <v>133</v>
      </c>
      <c r="W30" s="7">
        <v>5</v>
      </c>
      <c r="X30" s="7">
        <v>83</v>
      </c>
      <c r="Y30" s="7">
        <v>76</v>
      </c>
      <c r="Z30" s="7">
        <v>159</v>
      </c>
      <c r="AA30" s="7">
        <v>5</v>
      </c>
      <c r="AB30" s="7">
        <v>90</v>
      </c>
      <c r="AC30" s="7">
        <v>66</v>
      </c>
      <c r="AD30" s="7">
        <v>156</v>
      </c>
      <c r="AE30" s="7">
        <v>5</v>
      </c>
      <c r="AF30" s="7">
        <v>89</v>
      </c>
      <c r="AG30" s="7">
        <v>77</v>
      </c>
      <c r="AH30" s="7">
        <v>166</v>
      </c>
      <c r="AI30" s="7">
        <v>6</v>
      </c>
      <c r="AJ30" s="7">
        <v>91</v>
      </c>
      <c r="AK30" s="7">
        <v>88</v>
      </c>
      <c r="AL30" s="7">
        <v>179</v>
      </c>
      <c r="AM30" s="7">
        <v>6</v>
      </c>
      <c r="AN30" s="7">
        <v>87</v>
      </c>
      <c r="AO30" s="7">
        <v>71</v>
      </c>
      <c r="AP30" s="7">
        <v>158</v>
      </c>
      <c r="AQ30" s="7">
        <v>5</v>
      </c>
      <c r="AR30" s="8">
        <v>517</v>
      </c>
      <c r="AS30" s="8">
        <v>434</v>
      </c>
      <c r="AT30" s="8">
        <v>951</v>
      </c>
      <c r="AU30" s="8">
        <v>32</v>
      </c>
      <c r="AV30" s="7">
        <v>77</v>
      </c>
      <c r="AW30" s="7">
        <v>52</v>
      </c>
      <c r="AX30" s="7">
        <v>129</v>
      </c>
      <c r="AY30" s="7">
        <v>4</v>
      </c>
      <c r="AZ30" s="7">
        <v>72</v>
      </c>
      <c r="BA30" s="7">
        <v>71</v>
      </c>
      <c r="BB30" s="7">
        <v>143</v>
      </c>
      <c r="BC30" s="7">
        <v>4</v>
      </c>
      <c r="BD30" s="7">
        <v>70</v>
      </c>
      <c r="BE30" s="7">
        <v>64</v>
      </c>
      <c r="BF30" s="7">
        <v>134</v>
      </c>
      <c r="BG30" s="7">
        <v>4</v>
      </c>
      <c r="BH30" s="8">
        <v>219</v>
      </c>
      <c r="BI30" s="8">
        <v>187</v>
      </c>
      <c r="BJ30" s="8">
        <v>406</v>
      </c>
      <c r="BK30" s="8">
        <v>12</v>
      </c>
      <c r="BL30" s="9">
        <v>807</v>
      </c>
      <c r="BM30" s="9">
        <v>723</v>
      </c>
      <c r="BN30" s="9">
        <v>1530</v>
      </c>
      <c r="BO30" s="9">
        <v>50</v>
      </c>
      <c r="BP30" s="10" t="str">
        <f t="shared" si="0"/>
        <v>ใหญ่</v>
      </c>
      <c r="BQ30" s="10" t="str">
        <f t="shared" si="1"/>
        <v>6</v>
      </c>
    </row>
    <row r="31" spans="1:69" ht="18.75">
      <c r="A31" s="5">
        <v>26</v>
      </c>
      <c r="B31" s="6">
        <v>60010032</v>
      </c>
      <c r="C31" s="7" t="s">
        <v>27</v>
      </c>
      <c r="D31" s="7">
        <v>0</v>
      </c>
      <c r="E31" s="7">
        <v>0</v>
      </c>
      <c r="F31" s="7">
        <v>0</v>
      </c>
      <c r="G31" s="7">
        <v>0</v>
      </c>
      <c r="H31" s="7">
        <v>7</v>
      </c>
      <c r="I31" s="7">
        <v>6</v>
      </c>
      <c r="J31" s="7">
        <v>13</v>
      </c>
      <c r="K31" s="7">
        <v>1</v>
      </c>
      <c r="L31" s="7">
        <v>6</v>
      </c>
      <c r="M31" s="7">
        <v>7</v>
      </c>
      <c r="N31" s="7">
        <v>13</v>
      </c>
      <c r="O31" s="7">
        <v>1</v>
      </c>
      <c r="P31" s="8">
        <v>13</v>
      </c>
      <c r="Q31" s="8">
        <v>13</v>
      </c>
      <c r="R31" s="8">
        <v>26</v>
      </c>
      <c r="S31" s="8">
        <v>2</v>
      </c>
      <c r="T31" s="7">
        <v>4</v>
      </c>
      <c r="U31" s="7">
        <v>7</v>
      </c>
      <c r="V31" s="7">
        <v>11</v>
      </c>
      <c r="W31" s="7">
        <v>1</v>
      </c>
      <c r="X31" s="7">
        <v>5</v>
      </c>
      <c r="Y31" s="7">
        <v>3</v>
      </c>
      <c r="Z31" s="7">
        <v>8</v>
      </c>
      <c r="AA31" s="7">
        <v>1</v>
      </c>
      <c r="AB31" s="7">
        <v>7</v>
      </c>
      <c r="AC31" s="7">
        <v>5</v>
      </c>
      <c r="AD31" s="7">
        <v>12</v>
      </c>
      <c r="AE31" s="7">
        <v>1</v>
      </c>
      <c r="AF31" s="7">
        <v>6</v>
      </c>
      <c r="AG31" s="7">
        <v>4</v>
      </c>
      <c r="AH31" s="7">
        <v>10</v>
      </c>
      <c r="AI31" s="7">
        <v>1</v>
      </c>
      <c r="AJ31" s="7">
        <v>7</v>
      </c>
      <c r="AK31" s="7">
        <v>2</v>
      </c>
      <c r="AL31" s="7">
        <v>9</v>
      </c>
      <c r="AM31" s="7">
        <v>1</v>
      </c>
      <c r="AN31" s="7">
        <v>7</v>
      </c>
      <c r="AO31" s="7">
        <v>8</v>
      </c>
      <c r="AP31" s="7">
        <v>15</v>
      </c>
      <c r="AQ31" s="7">
        <v>1</v>
      </c>
      <c r="AR31" s="8">
        <v>36</v>
      </c>
      <c r="AS31" s="8">
        <v>29</v>
      </c>
      <c r="AT31" s="8">
        <v>65</v>
      </c>
      <c r="AU31" s="8">
        <v>6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8">
        <v>0</v>
      </c>
      <c r="BK31" s="8">
        <v>0</v>
      </c>
      <c r="BL31" s="9">
        <v>49</v>
      </c>
      <c r="BM31" s="9">
        <v>42</v>
      </c>
      <c r="BN31" s="9">
        <v>91</v>
      </c>
      <c r="BO31" s="9">
        <v>8</v>
      </c>
      <c r="BP31" s="10" t="str">
        <f t="shared" si="0"/>
        <v>เล็ก</v>
      </c>
      <c r="BQ31" s="10" t="str">
        <f t="shared" si="1"/>
        <v>1</v>
      </c>
    </row>
    <row r="32" spans="1:69" ht="18.75">
      <c r="A32" s="5">
        <v>27</v>
      </c>
      <c r="B32" s="6">
        <v>60010033</v>
      </c>
      <c r="C32" s="7" t="s">
        <v>28</v>
      </c>
      <c r="D32" s="7">
        <v>6</v>
      </c>
      <c r="E32" s="7">
        <v>9</v>
      </c>
      <c r="F32" s="7">
        <v>15</v>
      </c>
      <c r="G32" s="7">
        <v>1</v>
      </c>
      <c r="H32" s="7">
        <v>9</v>
      </c>
      <c r="I32" s="7">
        <v>9</v>
      </c>
      <c r="J32" s="7">
        <v>18</v>
      </c>
      <c r="K32" s="7">
        <v>1</v>
      </c>
      <c r="L32" s="7">
        <v>8</v>
      </c>
      <c r="M32" s="7">
        <v>5</v>
      </c>
      <c r="N32" s="7">
        <v>13</v>
      </c>
      <c r="O32" s="7">
        <v>1</v>
      </c>
      <c r="P32" s="8">
        <v>23</v>
      </c>
      <c r="Q32" s="8">
        <v>23</v>
      </c>
      <c r="R32" s="8">
        <v>46</v>
      </c>
      <c r="S32" s="8">
        <v>3</v>
      </c>
      <c r="T32" s="7">
        <v>8</v>
      </c>
      <c r="U32" s="7">
        <v>7</v>
      </c>
      <c r="V32" s="7">
        <v>15</v>
      </c>
      <c r="W32" s="7">
        <v>1</v>
      </c>
      <c r="X32" s="7">
        <v>6</v>
      </c>
      <c r="Y32" s="7">
        <v>6</v>
      </c>
      <c r="Z32" s="7">
        <v>12</v>
      </c>
      <c r="AA32" s="7">
        <v>1</v>
      </c>
      <c r="AB32" s="7">
        <v>15</v>
      </c>
      <c r="AC32" s="7">
        <v>3</v>
      </c>
      <c r="AD32" s="7">
        <v>18</v>
      </c>
      <c r="AE32" s="7">
        <v>1</v>
      </c>
      <c r="AF32" s="7">
        <v>6</v>
      </c>
      <c r="AG32" s="7">
        <v>10</v>
      </c>
      <c r="AH32" s="7">
        <v>16</v>
      </c>
      <c r="AI32" s="7">
        <v>1</v>
      </c>
      <c r="AJ32" s="7">
        <v>8</v>
      </c>
      <c r="AK32" s="7">
        <v>4</v>
      </c>
      <c r="AL32" s="7">
        <v>12</v>
      </c>
      <c r="AM32" s="7">
        <v>1</v>
      </c>
      <c r="AN32" s="7">
        <v>5</v>
      </c>
      <c r="AO32" s="7">
        <v>6</v>
      </c>
      <c r="AP32" s="7">
        <v>11</v>
      </c>
      <c r="AQ32" s="7">
        <v>1</v>
      </c>
      <c r="AR32" s="8">
        <v>48</v>
      </c>
      <c r="AS32" s="8">
        <v>36</v>
      </c>
      <c r="AT32" s="8">
        <v>84</v>
      </c>
      <c r="AU32" s="8">
        <v>6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8">
        <v>0</v>
      </c>
      <c r="BK32" s="8">
        <v>0</v>
      </c>
      <c r="BL32" s="9">
        <v>71</v>
      </c>
      <c r="BM32" s="9">
        <v>59</v>
      </c>
      <c r="BN32" s="9">
        <v>130</v>
      </c>
      <c r="BO32" s="9">
        <v>9</v>
      </c>
      <c r="BP32" s="10" t="str">
        <f t="shared" si="0"/>
        <v>กลาง</v>
      </c>
      <c r="BQ32" s="10" t="str">
        <f t="shared" si="1"/>
        <v>2</v>
      </c>
    </row>
    <row r="33" spans="1:69" ht="18.75">
      <c r="A33" s="5">
        <v>28</v>
      </c>
      <c r="B33" s="6">
        <v>60010035</v>
      </c>
      <c r="C33" s="7" t="s">
        <v>29</v>
      </c>
      <c r="D33" s="7">
        <v>0</v>
      </c>
      <c r="E33" s="7">
        <v>0</v>
      </c>
      <c r="F33" s="7">
        <v>0</v>
      </c>
      <c r="G33" s="7">
        <v>0</v>
      </c>
      <c r="H33" s="7">
        <v>3</v>
      </c>
      <c r="I33" s="7">
        <v>0</v>
      </c>
      <c r="J33" s="7">
        <v>3</v>
      </c>
      <c r="K33" s="7">
        <v>1</v>
      </c>
      <c r="L33" s="7">
        <v>2</v>
      </c>
      <c r="M33" s="7">
        <v>6</v>
      </c>
      <c r="N33" s="7">
        <v>8</v>
      </c>
      <c r="O33" s="7">
        <v>1</v>
      </c>
      <c r="P33" s="8">
        <v>5</v>
      </c>
      <c r="Q33" s="8">
        <v>6</v>
      </c>
      <c r="R33" s="8">
        <v>11</v>
      </c>
      <c r="S33" s="8">
        <v>2</v>
      </c>
      <c r="T33" s="7">
        <v>5</v>
      </c>
      <c r="U33" s="7">
        <v>4</v>
      </c>
      <c r="V33" s="7">
        <v>9</v>
      </c>
      <c r="W33" s="7">
        <v>1</v>
      </c>
      <c r="X33" s="7">
        <v>5</v>
      </c>
      <c r="Y33" s="7">
        <v>3</v>
      </c>
      <c r="Z33" s="7">
        <v>8</v>
      </c>
      <c r="AA33" s="7">
        <v>1</v>
      </c>
      <c r="AB33" s="7">
        <v>2</v>
      </c>
      <c r="AC33" s="7">
        <v>5</v>
      </c>
      <c r="AD33" s="7">
        <v>7</v>
      </c>
      <c r="AE33" s="7">
        <v>1</v>
      </c>
      <c r="AF33" s="7">
        <v>4</v>
      </c>
      <c r="AG33" s="7">
        <v>2</v>
      </c>
      <c r="AH33" s="7">
        <v>6</v>
      </c>
      <c r="AI33" s="7">
        <v>1</v>
      </c>
      <c r="AJ33" s="7">
        <v>3</v>
      </c>
      <c r="AK33" s="7">
        <v>2</v>
      </c>
      <c r="AL33" s="7">
        <v>5</v>
      </c>
      <c r="AM33" s="7">
        <v>1</v>
      </c>
      <c r="AN33" s="7">
        <v>7</v>
      </c>
      <c r="AO33" s="7">
        <v>4</v>
      </c>
      <c r="AP33" s="7">
        <v>11</v>
      </c>
      <c r="AQ33" s="7">
        <v>1</v>
      </c>
      <c r="AR33" s="8">
        <v>26</v>
      </c>
      <c r="AS33" s="8">
        <v>20</v>
      </c>
      <c r="AT33" s="8">
        <v>46</v>
      </c>
      <c r="AU33" s="8">
        <v>6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8">
        <v>0</v>
      </c>
      <c r="BK33" s="8">
        <v>0</v>
      </c>
      <c r="BL33" s="9">
        <v>31</v>
      </c>
      <c r="BM33" s="9">
        <v>26</v>
      </c>
      <c r="BN33" s="9">
        <v>57</v>
      </c>
      <c r="BO33" s="9">
        <v>8</v>
      </c>
      <c r="BP33" s="10" t="str">
        <f t="shared" si="0"/>
        <v>เล็ก</v>
      </c>
      <c r="BQ33" s="10" t="str">
        <f t="shared" si="1"/>
        <v>1</v>
      </c>
    </row>
    <row r="34" spans="1:69" ht="18.75">
      <c r="A34" s="5">
        <v>29</v>
      </c>
      <c r="B34" s="6">
        <v>60010036</v>
      </c>
      <c r="C34" s="7" t="s">
        <v>30</v>
      </c>
      <c r="D34" s="7">
        <v>0</v>
      </c>
      <c r="E34" s="7">
        <v>1</v>
      </c>
      <c r="F34" s="7">
        <v>1</v>
      </c>
      <c r="G34" s="7">
        <v>1</v>
      </c>
      <c r="H34" s="7">
        <v>2</v>
      </c>
      <c r="I34" s="7">
        <v>2</v>
      </c>
      <c r="J34" s="7">
        <v>4</v>
      </c>
      <c r="K34" s="7">
        <v>1</v>
      </c>
      <c r="L34" s="7">
        <v>0</v>
      </c>
      <c r="M34" s="7">
        <v>2</v>
      </c>
      <c r="N34" s="7">
        <v>2</v>
      </c>
      <c r="O34" s="7">
        <v>1</v>
      </c>
      <c r="P34" s="8">
        <v>2</v>
      </c>
      <c r="Q34" s="8">
        <v>5</v>
      </c>
      <c r="R34" s="8">
        <v>7</v>
      </c>
      <c r="S34" s="8">
        <v>3</v>
      </c>
      <c r="T34" s="7">
        <v>4</v>
      </c>
      <c r="U34" s="7">
        <v>0</v>
      </c>
      <c r="V34" s="7">
        <v>4</v>
      </c>
      <c r="W34" s="7">
        <v>1</v>
      </c>
      <c r="X34" s="7">
        <v>3</v>
      </c>
      <c r="Y34" s="7">
        <v>2</v>
      </c>
      <c r="Z34" s="7">
        <v>5</v>
      </c>
      <c r="AA34" s="7">
        <v>1</v>
      </c>
      <c r="AB34" s="7">
        <v>0</v>
      </c>
      <c r="AC34" s="7">
        <v>2</v>
      </c>
      <c r="AD34" s="7">
        <v>2</v>
      </c>
      <c r="AE34" s="7">
        <v>1</v>
      </c>
      <c r="AF34" s="7">
        <v>2</v>
      </c>
      <c r="AG34" s="7">
        <v>0</v>
      </c>
      <c r="AH34" s="7">
        <v>2</v>
      </c>
      <c r="AI34" s="7">
        <v>1</v>
      </c>
      <c r="AJ34" s="7">
        <v>7</v>
      </c>
      <c r="AK34" s="7">
        <v>2</v>
      </c>
      <c r="AL34" s="7">
        <v>9</v>
      </c>
      <c r="AM34" s="7">
        <v>1</v>
      </c>
      <c r="AN34" s="7">
        <v>3</v>
      </c>
      <c r="AO34" s="7">
        <v>2</v>
      </c>
      <c r="AP34" s="7">
        <v>5</v>
      </c>
      <c r="AQ34" s="7">
        <v>1</v>
      </c>
      <c r="AR34" s="8">
        <v>19</v>
      </c>
      <c r="AS34" s="8">
        <v>8</v>
      </c>
      <c r="AT34" s="8">
        <v>27</v>
      </c>
      <c r="AU34" s="8">
        <v>6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8">
        <v>0</v>
      </c>
      <c r="BK34" s="8">
        <v>0</v>
      </c>
      <c r="BL34" s="9">
        <v>21</v>
      </c>
      <c r="BM34" s="9">
        <v>13</v>
      </c>
      <c r="BN34" s="9">
        <v>34</v>
      </c>
      <c r="BO34" s="9">
        <v>9</v>
      </c>
      <c r="BP34" s="10" t="str">
        <f t="shared" si="0"/>
        <v>เล็ก</v>
      </c>
      <c r="BQ34" s="10" t="str">
        <f t="shared" si="1"/>
        <v>1</v>
      </c>
    </row>
    <row r="35" spans="1:69" ht="18.75">
      <c r="A35" s="5">
        <v>30</v>
      </c>
      <c r="B35" s="6">
        <v>60010037</v>
      </c>
      <c r="C35" s="7" t="s">
        <v>31</v>
      </c>
      <c r="D35" s="7">
        <v>0</v>
      </c>
      <c r="E35" s="7">
        <v>0</v>
      </c>
      <c r="F35" s="7">
        <v>0</v>
      </c>
      <c r="G35" s="7">
        <v>0</v>
      </c>
      <c r="H35" s="7">
        <v>7</v>
      </c>
      <c r="I35" s="7">
        <v>1</v>
      </c>
      <c r="J35" s="7">
        <v>8</v>
      </c>
      <c r="K35" s="7">
        <v>1</v>
      </c>
      <c r="L35" s="7">
        <v>6</v>
      </c>
      <c r="M35" s="7">
        <v>4</v>
      </c>
      <c r="N35" s="7">
        <v>10</v>
      </c>
      <c r="O35" s="7">
        <v>1</v>
      </c>
      <c r="P35" s="8">
        <v>13</v>
      </c>
      <c r="Q35" s="8">
        <v>5</v>
      </c>
      <c r="R35" s="8">
        <v>18</v>
      </c>
      <c r="S35" s="8">
        <v>2</v>
      </c>
      <c r="T35" s="7">
        <v>4</v>
      </c>
      <c r="U35" s="7">
        <v>1</v>
      </c>
      <c r="V35" s="7">
        <v>5</v>
      </c>
      <c r="W35" s="7">
        <v>1</v>
      </c>
      <c r="X35" s="7">
        <v>4</v>
      </c>
      <c r="Y35" s="7">
        <v>5</v>
      </c>
      <c r="Z35" s="7">
        <v>9</v>
      </c>
      <c r="AA35" s="7">
        <v>1</v>
      </c>
      <c r="AB35" s="7">
        <v>7</v>
      </c>
      <c r="AC35" s="7">
        <v>1</v>
      </c>
      <c r="AD35" s="7">
        <v>8</v>
      </c>
      <c r="AE35" s="7">
        <v>1</v>
      </c>
      <c r="AF35" s="7">
        <v>4</v>
      </c>
      <c r="AG35" s="7">
        <v>4</v>
      </c>
      <c r="AH35" s="7">
        <v>8</v>
      </c>
      <c r="AI35" s="7">
        <v>1</v>
      </c>
      <c r="AJ35" s="7">
        <v>6</v>
      </c>
      <c r="AK35" s="7">
        <v>4</v>
      </c>
      <c r="AL35" s="7">
        <v>10</v>
      </c>
      <c r="AM35" s="7">
        <v>1</v>
      </c>
      <c r="AN35" s="7">
        <v>6</v>
      </c>
      <c r="AO35" s="7">
        <v>4</v>
      </c>
      <c r="AP35" s="7">
        <v>10</v>
      </c>
      <c r="AQ35" s="7">
        <v>1</v>
      </c>
      <c r="AR35" s="8">
        <v>31</v>
      </c>
      <c r="AS35" s="8">
        <v>19</v>
      </c>
      <c r="AT35" s="8">
        <v>50</v>
      </c>
      <c r="AU35" s="8">
        <v>6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8">
        <v>0</v>
      </c>
      <c r="BK35" s="8">
        <v>0</v>
      </c>
      <c r="BL35" s="9">
        <v>44</v>
      </c>
      <c r="BM35" s="9">
        <v>24</v>
      </c>
      <c r="BN35" s="9">
        <v>68</v>
      </c>
      <c r="BO35" s="9">
        <v>8</v>
      </c>
      <c r="BP35" s="10" t="str">
        <f t="shared" si="0"/>
        <v>เล็ก</v>
      </c>
      <c r="BQ35" s="10" t="str">
        <f t="shared" si="1"/>
        <v>1</v>
      </c>
    </row>
    <row r="36" spans="1:69" ht="18.75">
      <c r="A36" s="5">
        <v>31</v>
      </c>
      <c r="B36" s="6">
        <v>60010038</v>
      </c>
      <c r="C36" s="7" t="s">
        <v>32</v>
      </c>
      <c r="D36" s="7">
        <v>0</v>
      </c>
      <c r="E36" s="7">
        <v>0</v>
      </c>
      <c r="F36" s="7">
        <v>0</v>
      </c>
      <c r="G36" s="7">
        <v>0</v>
      </c>
      <c r="H36" s="7">
        <v>2</v>
      </c>
      <c r="I36" s="7">
        <v>4</v>
      </c>
      <c r="J36" s="7">
        <v>6</v>
      </c>
      <c r="K36" s="7">
        <v>1</v>
      </c>
      <c r="L36" s="7">
        <v>7</v>
      </c>
      <c r="M36" s="7">
        <v>3</v>
      </c>
      <c r="N36" s="7">
        <v>10</v>
      </c>
      <c r="O36" s="7">
        <v>1</v>
      </c>
      <c r="P36" s="8">
        <v>9</v>
      </c>
      <c r="Q36" s="8">
        <v>7</v>
      </c>
      <c r="R36" s="8">
        <v>16</v>
      </c>
      <c r="S36" s="8">
        <v>2</v>
      </c>
      <c r="T36" s="7">
        <v>2</v>
      </c>
      <c r="U36" s="7">
        <v>2</v>
      </c>
      <c r="V36" s="7">
        <v>4</v>
      </c>
      <c r="W36" s="7">
        <v>1</v>
      </c>
      <c r="X36" s="7">
        <v>4</v>
      </c>
      <c r="Y36" s="7">
        <v>2</v>
      </c>
      <c r="Z36" s="7">
        <v>6</v>
      </c>
      <c r="AA36" s="7">
        <v>1</v>
      </c>
      <c r="AB36" s="7">
        <v>9</v>
      </c>
      <c r="AC36" s="7">
        <v>5</v>
      </c>
      <c r="AD36" s="7">
        <v>14</v>
      </c>
      <c r="AE36" s="7">
        <v>1</v>
      </c>
      <c r="AF36" s="7">
        <v>3</v>
      </c>
      <c r="AG36" s="7">
        <v>6</v>
      </c>
      <c r="AH36" s="7">
        <v>9</v>
      </c>
      <c r="AI36" s="7">
        <v>1</v>
      </c>
      <c r="AJ36" s="7">
        <v>2</v>
      </c>
      <c r="AK36" s="7">
        <v>3</v>
      </c>
      <c r="AL36" s="7">
        <v>5</v>
      </c>
      <c r="AM36" s="7">
        <v>1</v>
      </c>
      <c r="AN36" s="7">
        <v>3</v>
      </c>
      <c r="AO36" s="7">
        <v>8</v>
      </c>
      <c r="AP36" s="7">
        <v>11</v>
      </c>
      <c r="AQ36" s="7">
        <v>1</v>
      </c>
      <c r="AR36" s="8">
        <v>23</v>
      </c>
      <c r="AS36" s="8">
        <v>26</v>
      </c>
      <c r="AT36" s="8">
        <v>49</v>
      </c>
      <c r="AU36" s="8">
        <v>6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8">
        <v>0</v>
      </c>
      <c r="BK36" s="8">
        <v>0</v>
      </c>
      <c r="BL36" s="9">
        <v>32</v>
      </c>
      <c r="BM36" s="9">
        <v>33</v>
      </c>
      <c r="BN36" s="9">
        <v>65</v>
      </c>
      <c r="BO36" s="9">
        <v>8</v>
      </c>
      <c r="BP36" s="10" t="str">
        <f t="shared" si="0"/>
        <v>เล็ก</v>
      </c>
      <c r="BQ36" s="10" t="str">
        <f t="shared" si="1"/>
        <v>1</v>
      </c>
    </row>
    <row r="37" spans="1:69" ht="18.75">
      <c r="A37" s="5">
        <v>32</v>
      </c>
      <c r="B37" s="6">
        <v>60010039</v>
      </c>
      <c r="C37" s="7" t="s">
        <v>33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3</v>
      </c>
      <c r="J37" s="7">
        <v>5</v>
      </c>
      <c r="K37" s="7">
        <v>1</v>
      </c>
      <c r="L37" s="7">
        <v>5</v>
      </c>
      <c r="M37" s="7">
        <v>5</v>
      </c>
      <c r="N37" s="7">
        <v>10</v>
      </c>
      <c r="O37" s="7">
        <v>1</v>
      </c>
      <c r="P37" s="8">
        <v>7</v>
      </c>
      <c r="Q37" s="8">
        <v>8</v>
      </c>
      <c r="R37" s="8">
        <v>15</v>
      </c>
      <c r="S37" s="8">
        <v>2</v>
      </c>
      <c r="T37" s="7">
        <v>4</v>
      </c>
      <c r="U37" s="7">
        <v>2</v>
      </c>
      <c r="V37" s="7">
        <v>6</v>
      </c>
      <c r="W37" s="7">
        <v>1</v>
      </c>
      <c r="X37" s="7">
        <v>1</v>
      </c>
      <c r="Y37" s="7">
        <v>0</v>
      </c>
      <c r="Z37" s="7">
        <v>1</v>
      </c>
      <c r="AA37" s="7">
        <v>1</v>
      </c>
      <c r="AB37" s="7">
        <v>0</v>
      </c>
      <c r="AC37" s="7">
        <v>2</v>
      </c>
      <c r="AD37" s="7">
        <v>2</v>
      </c>
      <c r="AE37" s="7">
        <v>1</v>
      </c>
      <c r="AF37" s="7">
        <v>4</v>
      </c>
      <c r="AG37" s="7">
        <v>4</v>
      </c>
      <c r="AH37" s="7">
        <v>8</v>
      </c>
      <c r="AI37" s="7">
        <v>1</v>
      </c>
      <c r="AJ37" s="7">
        <v>1</v>
      </c>
      <c r="AK37" s="7">
        <v>4</v>
      </c>
      <c r="AL37" s="7">
        <v>5</v>
      </c>
      <c r="AM37" s="7">
        <v>1</v>
      </c>
      <c r="AN37" s="7">
        <v>3</v>
      </c>
      <c r="AO37" s="7">
        <v>2</v>
      </c>
      <c r="AP37" s="7">
        <v>5</v>
      </c>
      <c r="AQ37" s="7">
        <v>1</v>
      </c>
      <c r="AR37" s="8">
        <v>13</v>
      </c>
      <c r="AS37" s="8">
        <v>14</v>
      </c>
      <c r="AT37" s="8">
        <v>27</v>
      </c>
      <c r="AU37" s="8">
        <v>6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8">
        <v>0</v>
      </c>
      <c r="BK37" s="8">
        <v>0</v>
      </c>
      <c r="BL37" s="9">
        <v>20</v>
      </c>
      <c r="BM37" s="9">
        <v>22</v>
      </c>
      <c r="BN37" s="9">
        <v>42</v>
      </c>
      <c r="BO37" s="9">
        <v>8</v>
      </c>
      <c r="BP37" s="10" t="str">
        <f t="shared" si="0"/>
        <v>เล็ก</v>
      </c>
      <c r="BQ37" s="10" t="str">
        <f t="shared" si="1"/>
        <v>1</v>
      </c>
    </row>
    <row r="38" spans="1:69" ht="18.75">
      <c r="A38" s="5">
        <v>33</v>
      </c>
      <c r="B38" s="6">
        <v>60010040</v>
      </c>
      <c r="C38" s="7" t="s">
        <v>34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5</v>
      </c>
      <c r="J38" s="7">
        <v>5</v>
      </c>
      <c r="K38" s="7">
        <v>1</v>
      </c>
      <c r="L38" s="7">
        <v>0</v>
      </c>
      <c r="M38" s="7">
        <v>1</v>
      </c>
      <c r="N38" s="7">
        <v>1</v>
      </c>
      <c r="O38" s="7">
        <v>1</v>
      </c>
      <c r="P38" s="8">
        <v>0</v>
      </c>
      <c r="Q38" s="8">
        <v>6</v>
      </c>
      <c r="R38" s="8">
        <v>6</v>
      </c>
      <c r="S38" s="8">
        <v>2</v>
      </c>
      <c r="T38" s="7">
        <v>2</v>
      </c>
      <c r="U38" s="7">
        <v>0</v>
      </c>
      <c r="V38" s="7">
        <v>2</v>
      </c>
      <c r="W38" s="7">
        <v>1</v>
      </c>
      <c r="X38" s="7">
        <v>4</v>
      </c>
      <c r="Y38" s="7">
        <v>4</v>
      </c>
      <c r="Z38" s="7">
        <v>8</v>
      </c>
      <c r="AA38" s="7">
        <v>1</v>
      </c>
      <c r="AB38" s="7">
        <v>3</v>
      </c>
      <c r="AC38" s="7">
        <v>1</v>
      </c>
      <c r="AD38" s="7">
        <v>4</v>
      </c>
      <c r="AE38" s="7">
        <v>1</v>
      </c>
      <c r="AF38" s="7">
        <v>2</v>
      </c>
      <c r="AG38" s="7">
        <v>0</v>
      </c>
      <c r="AH38" s="7">
        <v>2</v>
      </c>
      <c r="AI38" s="7">
        <v>1</v>
      </c>
      <c r="AJ38" s="7">
        <v>2</v>
      </c>
      <c r="AK38" s="7">
        <v>3</v>
      </c>
      <c r="AL38" s="7">
        <v>5</v>
      </c>
      <c r="AM38" s="7">
        <v>1</v>
      </c>
      <c r="AN38" s="7">
        <v>2</v>
      </c>
      <c r="AO38" s="7">
        <v>1</v>
      </c>
      <c r="AP38" s="7">
        <v>3</v>
      </c>
      <c r="AQ38" s="7">
        <v>1</v>
      </c>
      <c r="AR38" s="8">
        <v>15</v>
      </c>
      <c r="AS38" s="8">
        <v>9</v>
      </c>
      <c r="AT38" s="8">
        <v>24</v>
      </c>
      <c r="AU38" s="8">
        <v>6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8">
        <v>0</v>
      </c>
      <c r="BK38" s="8">
        <v>0</v>
      </c>
      <c r="BL38" s="9">
        <v>15</v>
      </c>
      <c r="BM38" s="9">
        <v>15</v>
      </c>
      <c r="BN38" s="9">
        <v>30</v>
      </c>
      <c r="BO38" s="9">
        <v>8</v>
      </c>
      <c r="BP38" s="10" t="str">
        <f aca="true" t="shared" si="2" ref="BP38:BP59">IF(BN38&gt;=1680,"ใหญ่พิเศษ",IF(BN38&gt;=720,"ใหญ่",IF(BN38&gt;=120,"กลาง",IF(BN38&gt;=1,"เล็ก"))))</f>
        <v>เล็ก</v>
      </c>
      <c r="BQ38" s="10" t="str">
        <f t="shared" si="1"/>
        <v>1</v>
      </c>
    </row>
    <row r="39" spans="1:69" ht="18.75">
      <c r="A39" s="5">
        <v>34</v>
      </c>
      <c r="B39" s="6">
        <v>60010041</v>
      </c>
      <c r="C39" s="7" t="s">
        <v>35</v>
      </c>
      <c r="D39" s="7">
        <v>0</v>
      </c>
      <c r="E39" s="7">
        <v>0</v>
      </c>
      <c r="F39" s="7">
        <v>0</v>
      </c>
      <c r="G39" s="7">
        <v>0</v>
      </c>
      <c r="H39" s="7">
        <v>15</v>
      </c>
      <c r="I39" s="7">
        <v>11</v>
      </c>
      <c r="J39" s="7">
        <v>26</v>
      </c>
      <c r="K39" s="7">
        <v>1</v>
      </c>
      <c r="L39" s="7">
        <v>17</v>
      </c>
      <c r="M39" s="7">
        <v>10</v>
      </c>
      <c r="N39" s="7">
        <v>27</v>
      </c>
      <c r="O39" s="7">
        <v>1</v>
      </c>
      <c r="P39" s="8">
        <v>32</v>
      </c>
      <c r="Q39" s="8">
        <v>21</v>
      </c>
      <c r="R39" s="8">
        <v>53</v>
      </c>
      <c r="S39" s="8">
        <v>2</v>
      </c>
      <c r="T39" s="7">
        <v>18</v>
      </c>
      <c r="U39" s="7">
        <v>11</v>
      </c>
      <c r="V39" s="7">
        <v>29</v>
      </c>
      <c r="W39" s="7">
        <v>1</v>
      </c>
      <c r="X39" s="7">
        <v>15</v>
      </c>
      <c r="Y39" s="7">
        <v>15</v>
      </c>
      <c r="Z39" s="7">
        <v>30</v>
      </c>
      <c r="AA39" s="7">
        <v>1</v>
      </c>
      <c r="AB39" s="7">
        <v>12</v>
      </c>
      <c r="AC39" s="7">
        <v>17</v>
      </c>
      <c r="AD39" s="7">
        <v>29</v>
      </c>
      <c r="AE39" s="7">
        <v>1</v>
      </c>
      <c r="AF39" s="7">
        <v>21</v>
      </c>
      <c r="AG39" s="7">
        <v>13</v>
      </c>
      <c r="AH39" s="7">
        <v>34</v>
      </c>
      <c r="AI39" s="7">
        <v>1</v>
      </c>
      <c r="AJ39" s="7">
        <v>8</v>
      </c>
      <c r="AK39" s="7">
        <v>15</v>
      </c>
      <c r="AL39" s="7">
        <v>23</v>
      </c>
      <c r="AM39" s="7">
        <v>1</v>
      </c>
      <c r="AN39" s="7">
        <v>18</v>
      </c>
      <c r="AO39" s="7">
        <v>15</v>
      </c>
      <c r="AP39" s="7">
        <v>33</v>
      </c>
      <c r="AQ39" s="7">
        <v>1</v>
      </c>
      <c r="AR39" s="8">
        <v>92</v>
      </c>
      <c r="AS39" s="8">
        <v>86</v>
      </c>
      <c r="AT39" s="8">
        <v>178</v>
      </c>
      <c r="AU39" s="8">
        <v>6</v>
      </c>
      <c r="AV39" s="7">
        <v>21</v>
      </c>
      <c r="AW39" s="7">
        <v>15</v>
      </c>
      <c r="AX39" s="7">
        <v>36</v>
      </c>
      <c r="AY39" s="7">
        <v>1</v>
      </c>
      <c r="AZ39" s="7">
        <v>22</v>
      </c>
      <c r="BA39" s="7">
        <v>11</v>
      </c>
      <c r="BB39" s="7">
        <v>33</v>
      </c>
      <c r="BC39" s="7">
        <v>1</v>
      </c>
      <c r="BD39" s="7">
        <v>13</v>
      </c>
      <c r="BE39" s="7">
        <v>11</v>
      </c>
      <c r="BF39" s="7">
        <v>24</v>
      </c>
      <c r="BG39" s="7">
        <v>1</v>
      </c>
      <c r="BH39" s="8">
        <v>56</v>
      </c>
      <c r="BI39" s="8">
        <v>37</v>
      </c>
      <c r="BJ39" s="8">
        <v>93</v>
      </c>
      <c r="BK39" s="8">
        <v>3</v>
      </c>
      <c r="BL39" s="9">
        <v>180</v>
      </c>
      <c r="BM39" s="9">
        <v>144</v>
      </c>
      <c r="BN39" s="9">
        <v>324</v>
      </c>
      <c r="BO39" s="9">
        <v>11</v>
      </c>
      <c r="BP39" s="10" t="str">
        <f t="shared" si="2"/>
        <v>กลาง</v>
      </c>
      <c r="BQ39" s="10" t="str">
        <f t="shared" si="1"/>
        <v>4</v>
      </c>
    </row>
    <row r="40" spans="1:69" ht="18.75">
      <c r="A40" s="5">
        <v>35</v>
      </c>
      <c r="B40" s="6">
        <v>60010042</v>
      </c>
      <c r="C40" s="7" t="s">
        <v>36</v>
      </c>
      <c r="D40" s="7">
        <v>0</v>
      </c>
      <c r="E40" s="7">
        <v>1</v>
      </c>
      <c r="F40" s="7">
        <v>1</v>
      </c>
      <c r="G40" s="7">
        <v>1</v>
      </c>
      <c r="H40" s="7">
        <v>0</v>
      </c>
      <c r="I40" s="7">
        <v>3</v>
      </c>
      <c r="J40" s="7">
        <v>3</v>
      </c>
      <c r="K40" s="7">
        <v>1</v>
      </c>
      <c r="L40" s="7">
        <v>2</v>
      </c>
      <c r="M40" s="7">
        <v>1</v>
      </c>
      <c r="N40" s="7">
        <v>3</v>
      </c>
      <c r="O40" s="7">
        <v>1</v>
      </c>
      <c r="P40" s="8">
        <v>2</v>
      </c>
      <c r="Q40" s="8">
        <v>5</v>
      </c>
      <c r="R40" s="8">
        <v>7</v>
      </c>
      <c r="S40" s="8">
        <v>3</v>
      </c>
      <c r="T40" s="7">
        <v>6</v>
      </c>
      <c r="U40" s="7">
        <v>3</v>
      </c>
      <c r="V40" s="7">
        <v>9</v>
      </c>
      <c r="W40" s="7">
        <v>1</v>
      </c>
      <c r="X40" s="7">
        <v>4</v>
      </c>
      <c r="Y40" s="7">
        <v>0</v>
      </c>
      <c r="Z40" s="7">
        <v>4</v>
      </c>
      <c r="AA40" s="7">
        <v>1</v>
      </c>
      <c r="AB40" s="7">
        <v>3</v>
      </c>
      <c r="AC40" s="7">
        <v>2</v>
      </c>
      <c r="AD40" s="7">
        <v>5</v>
      </c>
      <c r="AE40" s="7">
        <v>1</v>
      </c>
      <c r="AF40" s="7">
        <v>5</v>
      </c>
      <c r="AG40" s="7">
        <v>1</v>
      </c>
      <c r="AH40" s="7">
        <v>6</v>
      </c>
      <c r="AI40" s="7">
        <v>1</v>
      </c>
      <c r="AJ40" s="7">
        <v>3</v>
      </c>
      <c r="AK40" s="7">
        <v>2</v>
      </c>
      <c r="AL40" s="7">
        <v>5</v>
      </c>
      <c r="AM40" s="7">
        <v>1</v>
      </c>
      <c r="AN40" s="7">
        <v>3</v>
      </c>
      <c r="AO40" s="7">
        <v>5</v>
      </c>
      <c r="AP40" s="7">
        <v>8</v>
      </c>
      <c r="AQ40" s="7">
        <v>1</v>
      </c>
      <c r="AR40" s="8">
        <v>24</v>
      </c>
      <c r="AS40" s="8">
        <v>13</v>
      </c>
      <c r="AT40" s="8">
        <v>37</v>
      </c>
      <c r="AU40" s="8">
        <v>6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8">
        <v>0</v>
      </c>
      <c r="BK40" s="8">
        <v>0</v>
      </c>
      <c r="BL40" s="9">
        <v>26</v>
      </c>
      <c r="BM40" s="9">
        <v>18</v>
      </c>
      <c r="BN40" s="9">
        <v>44</v>
      </c>
      <c r="BO40" s="9">
        <v>9</v>
      </c>
      <c r="BP40" s="10" t="str">
        <f t="shared" si="2"/>
        <v>เล็ก</v>
      </c>
      <c r="BQ40" s="10" t="str">
        <f t="shared" si="1"/>
        <v>1</v>
      </c>
    </row>
    <row r="41" spans="1:69" ht="18.75">
      <c r="A41" s="5">
        <v>36</v>
      </c>
      <c r="B41" s="6">
        <v>60010043</v>
      </c>
      <c r="C41" s="7" t="s">
        <v>37</v>
      </c>
      <c r="D41" s="7">
        <v>0</v>
      </c>
      <c r="E41" s="7">
        <v>0</v>
      </c>
      <c r="F41" s="7">
        <v>0</v>
      </c>
      <c r="G41" s="7">
        <v>0</v>
      </c>
      <c r="H41" s="7">
        <v>7</v>
      </c>
      <c r="I41" s="7">
        <v>8</v>
      </c>
      <c r="J41" s="7">
        <v>15</v>
      </c>
      <c r="K41" s="7">
        <v>1</v>
      </c>
      <c r="L41" s="7">
        <v>9</v>
      </c>
      <c r="M41" s="7">
        <v>5</v>
      </c>
      <c r="N41" s="7">
        <v>14</v>
      </c>
      <c r="O41" s="7">
        <v>1</v>
      </c>
      <c r="P41" s="8">
        <v>16</v>
      </c>
      <c r="Q41" s="8">
        <v>13</v>
      </c>
      <c r="R41" s="8">
        <v>29</v>
      </c>
      <c r="S41" s="8">
        <v>2</v>
      </c>
      <c r="T41" s="7">
        <v>14</v>
      </c>
      <c r="U41" s="7">
        <v>6</v>
      </c>
      <c r="V41" s="7">
        <v>20</v>
      </c>
      <c r="W41" s="7">
        <v>1</v>
      </c>
      <c r="X41" s="7">
        <v>12</v>
      </c>
      <c r="Y41" s="7">
        <v>12</v>
      </c>
      <c r="Z41" s="7">
        <v>24</v>
      </c>
      <c r="AA41" s="7">
        <v>1</v>
      </c>
      <c r="AB41" s="7">
        <v>7</v>
      </c>
      <c r="AC41" s="7">
        <v>11</v>
      </c>
      <c r="AD41" s="7">
        <v>18</v>
      </c>
      <c r="AE41" s="7">
        <v>1</v>
      </c>
      <c r="AF41" s="7">
        <v>11</v>
      </c>
      <c r="AG41" s="7">
        <v>6</v>
      </c>
      <c r="AH41" s="7">
        <v>17</v>
      </c>
      <c r="AI41" s="7">
        <v>1</v>
      </c>
      <c r="AJ41" s="7">
        <v>9</v>
      </c>
      <c r="AK41" s="7">
        <v>9</v>
      </c>
      <c r="AL41" s="7">
        <v>18</v>
      </c>
      <c r="AM41" s="7">
        <v>1</v>
      </c>
      <c r="AN41" s="7">
        <v>5</v>
      </c>
      <c r="AO41" s="7">
        <v>13</v>
      </c>
      <c r="AP41" s="7">
        <v>18</v>
      </c>
      <c r="AQ41" s="7">
        <v>1</v>
      </c>
      <c r="AR41" s="8">
        <v>58</v>
      </c>
      <c r="AS41" s="8">
        <v>57</v>
      </c>
      <c r="AT41" s="8">
        <v>115</v>
      </c>
      <c r="AU41" s="8">
        <v>6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8">
        <v>0</v>
      </c>
      <c r="BK41" s="8">
        <v>0</v>
      </c>
      <c r="BL41" s="9">
        <v>74</v>
      </c>
      <c r="BM41" s="9">
        <v>70</v>
      </c>
      <c r="BN41" s="9">
        <v>144</v>
      </c>
      <c r="BO41" s="9">
        <v>8</v>
      </c>
      <c r="BP41" s="10" t="str">
        <f t="shared" si="2"/>
        <v>กลาง</v>
      </c>
      <c r="BQ41" s="10" t="str">
        <f t="shared" si="1"/>
        <v>2</v>
      </c>
    </row>
    <row r="42" spans="1:69" ht="18.75">
      <c r="A42" s="5">
        <v>37</v>
      </c>
      <c r="B42" s="6">
        <v>60010044</v>
      </c>
      <c r="C42" s="7" t="s">
        <v>38</v>
      </c>
      <c r="D42" s="7">
        <v>0</v>
      </c>
      <c r="E42" s="7">
        <v>0</v>
      </c>
      <c r="F42" s="7">
        <v>0</v>
      </c>
      <c r="G42" s="7">
        <v>0</v>
      </c>
      <c r="H42" s="7">
        <v>7</v>
      </c>
      <c r="I42" s="7">
        <v>2</v>
      </c>
      <c r="J42" s="7">
        <v>9</v>
      </c>
      <c r="K42" s="7">
        <v>1</v>
      </c>
      <c r="L42" s="7">
        <v>5</v>
      </c>
      <c r="M42" s="7">
        <v>2</v>
      </c>
      <c r="N42" s="7">
        <v>7</v>
      </c>
      <c r="O42" s="7">
        <v>1</v>
      </c>
      <c r="P42" s="8">
        <v>12</v>
      </c>
      <c r="Q42" s="8">
        <v>4</v>
      </c>
      <c r="R42" s="8">
        <v>16</v>
      </c>
      <c r="S42" s="8">
        <v>2</v>
      </c>
      <c r="T42" s="7">
        <v>7</v>
      </c>
      <c r="U42" s="7">
        <v>6</v>
      </c>
      <c r="V42" s="7">
        <v>13</v>
      </c>
      <c r="W42" s="7">
        <v>1</v>
      </c>
      <c r="X42" s="7">
        <v>5</v>
      </c>
      <c r="Y42" s="7">
        <v>5</v>
      </c>
      <c r="Z42" s="7">
        <v>10</v>
      </c>
      <c r="AA42" s="7">
        <v>1</v>
      </c>
      <c r="AB42" s="7">
        <v>6</v>
      </c>
      <c r="AC42" s="7">
        <v>5</v>
      </c>
      <c r="AD42" s="7">
        <v>11</v>
      </c>
      <c r="AE42" s="7">
        <v>1</v>
      </c>
      <c r="AF42" s="7">
        <v>8</v>
      </c>
      <c r="AG42" s="7">
        <v>8</v>
      </c>
      <c r="AH42" s="7">
        <v>16</v>
      </c>
      <c r="AI42" s="7">
        <v>1</v>
      </c>
      <c r="AJ42" s="7">
        <v>5</v>
      </c>
      <c r="AK42" s="7">
        <v>8</v>
      </c>
      <c r="AL42" s="7">
        <v>13</v>
      </c>
      <c r="AM42" s="7">
        <v>1</v>
      </c>
      <c r="AN42" s="7">
        <v>7</v>
      </c>
      <c r="AO42" s="7">
        <v>5</v>
      </c>
      <c r="AP42" s="7">
        <v>12</v>
      </c>
      <c r="AQ42" s="7">
        <v>1</v>
      </c>
      <c r="AR42" s="8">
        <v>38</v>
      </c>
      <c r="AS42" s="8">
        <v>37</v>
      </c>
      <c r="AT42" s="8">
        <v>75</v>
      </c>
      <c r="AU42" s="8">
        <v>6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8">
        <v>0</v>
      </c>
      <c r="BK42" s="8">
        <v>0</v>
      </c>
      <c r="BL42" s="9">
        <v>50</v>
      </c>
      <c r="BM42" s="9">
        <v>41</v>
      </c>
      <c r="BN42" s="9">
        <v>91</v>
      </c>
      <c r="BO42" s="9">
        <v>8</v>
      </c>
      <c r="BP42" s="10" t="str">
        <f t="shared" si="2"/>
        <v>เล็ก</v>
      </c>
      <c r="BQ42" s="10" t="str">
        <f>IF(BN42&gt;=2500,"7",IF(BN42&gt;=1500,"6",IF(BN42&gt;=500,"5",IF(BN42&gt;=301,"4",IF(BN42&gt;=201,"3",IF(BN42&gt;=121,"2",IF(BN42&gt;=1,"1")))))))</f>
        <v>1</v>
      </c>
    </row>
    <row r="43" spans="1:69" ht="18.75">
      <c r="A43" s="5">
        <v>38</v>
      </c>
      <c r="B43" s="6">
        <v>60010045</v>
      </c>
      <c r="C43" s="7" t="s">
        <v>39</v>
      </c>
      <c r="D43" s="7">
        <v>4</v>
      </c>
      <c r="E43" s="7">
        <v>3</v>
      </c>
      <c r="F43" s="7">
        <v>7</v>
      </c>
      <c r="G43" s="7">
        <v>1</v>
      </c>
      <c r="H43" s="7">
        <v>4</v>
      </c>
      <c r="I43" s="7">
        <v>3</v>
      </c>
      <c r="J43" s="7">
        <v>7</v>
      </c>
      <c r="K43" s="7">
        <v>1</v>
      </c>
      <c r="L43" s="7">
        <v>4</v>
      </c>
      <c r="M43" s="7">
        <v>3</v>
      </c>
      <c r="N43" s="7">
        <v>7</v>
      </c>
      <c r="O43" s="7">
        <v>1</v>
      </c>
      <c r="P43" s="8">
        <v>12</v>
      </c>
      <c r="Q43" s="8">
        <v>9</v>
      </c>
      <c r="R43" s="8">
        <v>21</v>
      </c>
      <c r="S43" s="8">
        <v>3</v>
      </c>
      <c r="T43" s="7">
        <v>3</v>
      </c>
      <c r="U43" s="7">
        <v>3</v>
      </c>
      <c r="V43" s="7">
        <v>6</v>
      </c>
      <c r="W43" s="7">
        <v>1</v>
      </c>
      <c r="X43" s="7">
        <v>5</v>
      </c>
      <c r="Y43" s="7">
        <v>5</v>
      </c>
      <c r="Z43" s="7">
        <v>10</v>
      </c>
      <c r="AA43" s="7">
        <v>1</v>
      </c>
      <c r="AB43" s="7">
        <v>3</v>
      </c>
      <c r="AC43" s="7">
        <v>1</v>
      </c>
      <c r="AD43" s="7">
        <v>4</v>
      </c>
      <c r="AE43" s="7">
        <v>1</v>
      </c>
      <c r="AF43" s="7">
        <v>4</v>
      </c>
      <c r="AG43" s="7">
        <v>4</v>
      </c>
      <c r="AH43" s="7">
        <v>8</v>
      </c>
      <c r="AI43" s="7">
        <v>1</v>
      </c>
      <c r="AJ43" s="7">
        <v>4</v>
      </c>
      <c r="AK43" s="7">
        <v>1</v>
      </c>
      <c r="AL43" s="7">
        <v>5</v>
      </c>
      <c r="AM43" s="7">
        <v>1</v>
      </c>
      <c r="AN43" s="7">
        <v>1</v>
      </c>
      <c r="AO43" s="7">
        <v>1</v>
      </c>
      <c r="AP43" s="7">
        <v>2</v>
      </c>
      <c r="AQ43" s="7">
        <v>1</v>
      </c>
      <c r="AR43" s="8">
        <v>20</v>
      </c>
      <c r="AS43" s="8">
        <v>15</v>
      </c>
      <c r="AT43" s="8">
        <v>35</v>
      </c>
      <c r="AU43" s="8">
        <v>6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8">
        <v>0</v>
      </c>
      <c r="BK43" s="8">
        <v>0</v>
      </c>
      <c r="BL43" s="9">
        <v>32</v>
      </c>
      <c r="BM43" s="9">
        <v>24</v>
      </c>
      <c r="BN43" s="9">
        <v>56</v>
      </c>
      <c r="BO43" s="9">
        <v>9</v>
      </c>
      <c r="BP43" s="10" t="str">
        <f t="shared" si="2"/>
        <v>เล็ก</v>
      </c>
      <c r="BQ43" s="10" t="str">
        <f t="shared" si="1"/>
        <v>1</v>
      </c>
    </row>
    <row r="44" spans="1:69" ht="18.75">
      <c r="A44" s="5">
        <v>39</v>
      </c>
      <c r="B44" s="6">
        <v>60010046</v>
      </c>
      <c r="C44" s="7" t="s">
        <v>40</v>
      </c>
      <c r="D44" s="7">
        <v>3</v>
      </c>
      <c r="E44" s="7">
        <v>3</v>
      </c>
      <c r="F44" s="7">
        <v>6</v>
      </c>
      <c r="G44" s="7">
        <v>1</v>
      </c>
      <c r="H44" s="7">
        <v>2</v>
      </c>
      <c r="I44" s="7">
        <v>2</v>
      </c>
      <c r="J44" s="7">
        <v>4</v>
      </c>
      <c r="K44" s="7">
        <v>1</v>
      </c>
      <c r="L44" s="7">
        <v>2</v>
      </c>
      <c r="M44" s="7">
        <v>2</v>
      </c>
      <c r="N44" s="7">
        <v>4</v>
      </c>
      <c r="O44" s="7">
        <v>1</v>
      </c>
      <c r="P44" s="8">
        <v>7</v>
      </c>
      <c r="Q44" s="8">
        <v>7</v>
      </c>
      <c r="R44" s="8">
        <v>14</v>
      </c>
      <c r="S44" s="8">
        <v>3</v>
      </c>
      <c r="T44" s="7">
        <v>1</v>
      </c>
      <c r="U44" s="7">
        <v>0</v>
      </c>
      <c r="V44" s="7">
        <v>1</v>
      </c>
      <c r="W44" s="7">
        <v>1</v>
      </c>
      <c r="X44" s="7">
        <v>3</v>
      </c>
      <c r="Y44" s="7">
        <v>1</v>
      </c>
      <c r="Z44" s="7">
        <v>4</v>
      </c>
      <c r="AA44" s="7">
        <v>1</v>
      </c>
      <c r="AB44" s="7">
        <v>5</v>
      </c>
      <c r="AC44" s="7">
        <v>2</v>
      </c>
      <c r="AD44" s="7">
        <v>7</v>
      </c>
      <c r="AE44" s="7">
        <v>1</v>
      </c>
      <c r="AF44" s="7">
        <v>4</v>
      </c>
      <c r="AG44" s="7">
        <v>3</v>
      </c>
      <c r="AH44" s="7">
        <v>7</v>
      </c>
      <c r="AI44" s="7">
        <v>1</v>
      </c>
      <c r="AJ44" s="7">
        <v>3</v>
      </c>
      <c r="AK44" s="7">
        <v>1</v>
      </c>
      <c r="AL44" s="7">
        <v>4</v>
      </c>
      <c r="AM44" s="7">
        <v>1</v>
      </c>
      <c r="AN44" s="7">
        <v>2</v>
      </c>
      <c r="AO44" s="7">
        <v>1</v>
      </c>
      <c r="AP44" s="7">
        <v>3</v>
      </c>
      <c r="AQ44" s="7">
        <v>1</v>
      </c>
      <c r="AR44" s="8">
        <v>18</v>
      </c>
      <c r="AS44" s="8">
        <v>8</v>
      </c>
      <c r="AT44" s="8">
        <v>26</v>
      </c>
      <c r="AU44" s="8">
        <v>6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8">
        <v>0</v>
      </c>
      <c r="BK44" s="8">
        <v>0</v>
      </c>
      <c r="BL44" s="9">
        <v>25</v>
      </c>
      <c r="BM44" s="9">
        <v>15</v>
      </c>
      <c r="BN44" s="9">
        <v>40</v>
      </c>
      <c r="BO44" s="9">
        <v>9</v>
      </c>
      <c r="BP44" s="10" t="str">
        <f t="shared" si="2"/>
        <v>เล็ก</v>
      </c>
      <c r="BQ44" s="10" t="str">
        <f t="shared" si="1"/>
        <v>1</v>
      </c>
    </row>
    <row r="45" spans="1:69" ht="18.75">
      <c r="A45" s="5">
        <v>40</v>
      </c>
      <c r="B45" s="6">
        <v>60010047</v>
      </c>
      <c r="C45" s="7" t="s">
        <v>41</v>
      </c>
      <c r="D45" s="7">
        <v>0</v>
      </c>
      <c r="E45" s="7">
        <v>0</v>
      </c>
      <c r="F45" s="7">
        <v>0</v>
      </c>
      <c r="G45" s="7">
        <v>0</v>
      </c>
      <c r="H45" s="7">
        <v>3</v>
      </c>
      <c r="I45" s="7">
        <v>0</v>
      </c>
      <c r="J45" s="7">
        <v>3</v>
      </c>
      <c r="K45" s="7">
        <v>1</v>
      </c>
      <c r="L45" s="7">
        <v>6</v>
      </c>
      <c r="M45" s="7">
        <v>5</v>
      </c>
      <c r="N45" s="7">
        <v>11</v>
      </c>
      <c r="O45" s="7">
        <v>1</v>
      </c>
      <c r="P45" s="8">
        <v>9</v>
      </c>
      <c r="Q45" s="8">
        <v>5</v>
      </c>
      <c r="R45" s="8">
        <v>14</v>
      </c>
      <c r="S45" s="8">
        <v>2</v>
      </c>
      <c r="T45" s="7">
        <v>3</v>
      </c>
      <c r="U45" s="7">
        <v>3</v>
      </c>
      <c r="V45" s="7">
        <v>6</v>
      </c>
      <c r="W45" s="7">
        <v>1</v>
      </c>
      <c r="X45" s="7">
        <v>5</v>
      </c>
      <c r="Y45" s="7">
        <v>4</v>
      </c>
      <c r="Z45" s="7">
        <v>9</v>
      </c>
      <c r="AA45" s="7">
        <v>1</v>
      </c>
      <c r="AB45" s="7">
        <v>5</v>
      </c>
      <c r="AC45" s="7">
        <v>5</v>
      </c>
      <c r="AD45" s="7">
        <v>10</v>
      </c>
      <c r="AE45" s="7">
        <v>1</v>
      </c>
      <c r="AF45" s="7">
        <v>4</v>
      </c>
      <c r="AG45" s="7">
        <v>5</v>
      </c>
      <c r="AH45" s="7">
        <v>9</v>
      </c>
      <c r="AI45" s="7">
        <v>1</v>
      </c>
      <c r="AJ45" s="7">
        <v>2</v>
      </c>
      <c r="AK45" s="7">
        <v>5</v>
      </c>
      <c r="AL45" s="7">
        <v>7</v>
      </c>
      <c r="AM45" s="7">
        <v>1</v>
      </c>
      <c r="AN45" s="7">
        <v>4</v>
      </c>
      <c r="AO45" s="7">
        <v>5</v>
      </c>
      <c r="AP45" s="7">
        <v>9</v>
      </c>
      <c r="AQ45" s="7">
        <v>1</v>
      </c>
      <c r="AR45" s="8">
        <v>23</v>
      </c>
      <c r="AS45" s="8">
        <v>27</v>
      </c>
      <c r="AT45" s="8">
        <v>50</v>
      </c>
      <c r="AU45" s="8">
        <v>6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8">
        <v>0</v>
      </c>
      <c r="BK45" s="8">
        <v>0</v>
      </c>
      <c r="BL45" s="9">
        <v>32</v>
      </c>
      <c r="BM45" s="9">
        <v>32</v>
      </c>
      <c r="BN45" s="9">
        <v>64</v>
      </c>
      <c r="BO45" s="9">
        <v>8</v>
      </c>
      <c r="BP45" s="10" t="str">
        <f t="shared" si="2"/>
        <v>เล็ก</v>
      </c>
      <c r="BQ45" s="10" t="str">
        <f t="shared" si="1"/>
        <v>1</v>
      </c>
    </row>
    <row r="46" spans="1:69" ht="18.75">
      <c r="A46" s="5">
        <v>41</v>
      </c>
      <c r="B46" s="6">
        <v>60010048</v>
      </c>
      <c r="C46" s="7" t="s">
        <v>42</v>
      </c>
      <c r="D46" s="7">
        <v>0</v>
      </c>
      <c r="E46" s="7">
        <v>0</v>
      </c>
      <c r="F46" s="7">
        <v>0</v>
      </c>
      <c r="G46" s="7">
        <v>0</v>
      </c>
      <c r="H46" s="7">
        <v>7</v>
      </c>
      <c r="I46" s="7">
        <v>8</v>
      </c>
      <c r="J46" s="7">
        <v>15</v>
      </c>
      <c r="K46" s="7">
        <v>1</v>
      </c>
      <c r="L46" s="7">
        <v>5</v>
      </c>
      <c r="M46" s="7">
        <v>7</v>
      </c>
      <c r="N46" s="7">
        <v>12</v>
      </c>
      <c r="O46" s="7">
        <v>1</v>
      </c>
      <c r="P46" s="8">
        <v>12</v>
      </c>
      <c r="Q46" s="8">
        <v>15</v>
      </c>
      <c r="R46" s="8">
        <v>27</v>
      </c>
      <c r="S46" s="8">
        <v>2</v>
      </c>
      <c r="T46" s="7">
        <v>9</v>
      </c>
      <c r="U46" s="7">
        <v>7</v>
      </c>
      <c r="V46" s="7">
        <v>16</v>
      </c>
      <c r="W46" s="7">
        <v>1</v>
      </c>
      <c r="X46" s="7">
        <v>7</v>
      </c>
      <c r="Y46" s="7">
        <v>11</v>
      </c>
      <c r="Z46" s="7">
        <v>18</v>
      </c>
      <c r="AA46" s="7">
        <v>1</v>
      </c>
      <c r="AB46" s="7">
        <v>9</v>
      </c>
      <c r="AC46" s="7">
        <v>8</v>
      </c>
      <c r="AD46" s="7">
        <v>17</v>
      </c>
      <c r="AE46" s="7">
        <v>1</v>
      </c>
      <c r="AF46" s="7">
        <v>8</v>
      </c>
      <c r="AG46" s="7">
        <v>5</v>
      </c>
      <c r="AH46" s="7">
        <v>13</v>
      </c>
      <c r="AI46" s="7">
        <v>1</v>
      </c>
      <c r="AJ46" s="7">
        <v>9</v>
      </c>
      <c r="AK46" s="7">
        <v>5</v>
      </c>
      <c r="AL46" s="7">
        <v>14</v>
      </c>
      <c r="AM46" s="7">
        <v>1</v>
      </c>
      <c r="AN46" s="7">
        <v>9</v>
      </c>
      <c r="AO46" s="7">
        <v>5</v>
      </c>
      <c r="AP46" s="7">
        <v>14</v>
      </c>
      <c r="AQ46" s="7">
        <v>1</v>
      </c>
      <c r="AR46" s="8">
        <v>51</v>
      </c>
      <c r="AS46" s="8">
        <v>41</v>
      </c>
      <c r="AT46" s="8">
        <v>92</v>
      </c>
      <c r="AU46" s="8">
        <v>6</v>
      </c>
      <c r="AV46" s="7">
        <v>9</v>
      </c>
      <c r="AW46" s="7">
        <v>9</v>
      </c>
      <c r="AX46" s="7">
        <v>18</v>
      </c>
      <c r="AY46" s="7">
        <v>1</v>
      </c>
      <c r="AZ46" s="7">
        <v>11</v>
      </c>
      <c r="BA46" s="7">
        <v>6</v>
      </c>
      <c r="BB46" s="7">
        <v>17</v>
      </c>
      <c r="BC46" s="7">
        <v>1</v>
      </c>
      <c r="BD46" s="7">
        <v>12</v>
      </c>
      <c r="BE46" s="7">
        <v>9</v>
      </c>
      <c r="BF46" s="7">
        <v>21</v>
      </c>
      <c r="BG46" s="7">
        <v>1</v>
      </c>
      <c r="BH46" s="8">
        <v>32</v>
      </c>
      <c r="BI46" s="8">
        <v>24</v>
      </c>
      <c r="BJ46" s="8">
        <v>56</v>
      </c>
      <c r="BK46" s="8">
        <v>3</v>
      </c>
      <c r="BL46" s="9">
        <v>95</v>
      </c>
      <c r="BM46" s="9">
        <v>80</v>
      </c>
      <c r="BN46" s="9">
        <v>175</v>
      </c>
      <c r="BO46" s="9">
        <v>11</v>
      </c>
      <c r="BP46" s="10" t="str">
        <f t="shared" si="2"/>
        <v>กลาง</v>
      </c>
      <c r="BQ46" s="10" t="str">
        <f t="shared" si="1"/>
        <v>2</v>
      </c>
    </row>
    <row r="47" spans="1:69" ht="18.75">
      <c r="A47" s="5">
        <v>42</v>
      </c>
      <c r="B47" s="6">
        <v>60010049</v>
      </c>
      <c r="C47" s="7" t="s">
        <v>43</v>
      </c>
      <c r="D47" s="7">
        <v>3</v>
      </c>
      <c r="E47" s="7">
        <v>0</v>
      </c>
      <c r="F47" s="7">
        <v>3</v>
      </c>
      <c r="G47" s="7">
        <v>1</v>
      </c>
      <c r="H47" s="7">
        <v>1</v>
      </c>
      <c r="I47" s="7">
        <v>2</v>
      </c>
      <c r="J47" s="7">
        <v>3</v>
      </c>
      <c r="K47" s="7">
        <v>1</v>
      </c>
      <c r="L47" s="7">
        <v>5</v>
      </c>
      <c r="M47" s="7">
        <v>0</v>
      </c>
      <c r="N47" s="7">
        <v>5</v>
      </c>
      <c r="O47" s="7">
        <v>1</v>
      </c>
      <c r="P47" s="8">
        <v>9</v>
      </c>
      <c r="Q47" s="8">
        <v>2</v>
      </c>
      <c r="R47" s="8">
        <v>11</v>
      </c>
      <c r="S47" s="8">
        <v>3</v>
      </c>
      <c r="T47" s="7">
        <v>2</v>
      </c>
      <c r="U47" s="7">
        <v>1</v>
      </c>
      <c r="V47" s="7">
        <v>3</v>
      </c>
      <c r="W47" s="7">
        <v>1</v>
      </c>
      <c r="X47" s="7">
        <v>5</v>
      </c>
      <c r="Y47" s="7">
        <v>1</v>
      </c>
      <c r="Z47" s="7">
        <v>6</v>
      </c>
      <c r="AA47" s="7">
        <v>1</v>
      </c>
      <c r="AB47" s="7">
        <v>1</v>
      </c>
      <c r="AC47" s="7">
        <v>2</v>
      </c>
      <c r="AD47" s="7">
        <v>3</v>
      </c>
      <c r="AE47" s="7">
        <v>1</v>
      </c>
      <c r="AF47" s="7">
        <v>6</v>
      </c>
      <c r="AG47" s="7">
        <v>2</v>
      </c>
      <c r="AH47" s="7">
        <v>8</v>
      </c>
      <c r="AI47" s="7">
        <v>1</v>
      </c>
      <c r="AJ47" s="7">
        <v>4</v>
      </c>
      <c r="AK47" s="7">
        <v>4</v>
      </c>
      <c r="AL47" s="7">
        <v>8</v>
      </c>
      <c r="AM47" s="7">
        <v>1</v>
      </c>
      <c r="AN47" s="7">
        <v>4</v>
      </c>
      <c r="AO47" s="7">
        <v>5</v>
      </c>
      <c r="AP47" s="7">
        <v>9</v>
      </c>
      <c r="AQ47" s="7">
        <v>1</v>
      </c>
      <c r="AR47" s="8">
        <v>22</v>
      </c>
      <c r="AS47" s="8">
        <v>15</v>
      </c>
      <c r="AT47" s="8">
        <v>37</v>
      </c>
      <c r="AU47" s="8">
        <v>6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8">
        <v>0</v>
      </c>
      <c r="BK47" s="8">
        <v>0</v>
      </c>
      <c r="BL47" s="9">
        <v>31</v>
      </c>
      <c r="BM47" s="9">
        <v>17</v>
      </c>
      <c r="BN47" s="9">
        <v>48</v>
      </c>
      <c r="BO47" s="9">
        <v>9</v>
      </c>
      <c r="BP47" s="10" t="str">
        <f t="shared" si="2"/>
        <v>เล็ก</v>
      </c>
      <c r="BQ47" s="10" t="str">
        <f t="shared" si="1"/>
        <v>1</v>
      </c>
    </row>
    <row r="48" spans="1:69" ht="18.75">
      <c r="A48" s="5">
        <v>43</v>
      </c>
      <c r="B48" s="6">
        <v>60010052</v>
      </c>
      <c r="C48" s="7" t="s">
        <v>44</v>
      </c>
      <c r="D48" s="7">
        <v>0</v>
      </c>
      <c r="E48" s="7">
        <v>0</v>
      </c>
      <c r="F48" s="7">
        <v>0</v>
      </c>
      <c r="G48" s="7">
        <v>0</v>
      </c>
      <c r="H48" s="7">
        <v>6</v>
      </c>
      <c r="I48" s="7">
        <v>7</v>
      </c>
      <c r="J48" s="7">
        <v>13</v>
      </c>
      <c r="K48" s="7">
        <v>1</v>
      </c>
      <c r="L48" s="7">
        <v>4</v>
      </c>
      <c r="M48" s="7">
        <v>5</v>
      </c>
      <c r="N48" s="7">
        <v>9</v>
      </c>
      <c r="O48" s="7">
        <v>1</v>
      </c>
      <c r="P48" s="8">
        <v>10</v>
      </c>
      <c r="Q48" s="8">
        <v>12</v>
      </c>
      <c r="R48" s="8">
        <v>22</v>
      </c>
      <c r="S48" s="8">
        <v>2</v>
      </c>
      <c r="T48" s="7">
        <v>6</v>
      </c>
      <c r="U48" s="7">
        <v>7</v>
      </c>
      <c r="V48" s="7">
        <v>13</v>
      </c>
      <c r="W48" s="7">
        <v>1</v>
      </c>
      <c r="X48" s="7">
        <v>5</v>
      </c>
      <c r="Y48" s="7">
        <v>8</v>
      </c>
      <c r="Z48" s="7">
        <v>13</v>
      </c>
      <c r="AA48" s="7">
        <v>1</v>
      </c>
      <c r="AB48" s="7">
        <v>3</v>
      </c>
      <c r="AC48" s="7">
        <v>5</v>
      </c>
      <c r="AD48" s="7">
        <v>8</v>
      </c>
      <c r="AE48" s="7">
        <v>1</v>
      </c>
      <c r="AF48" s="7">
        <v>16</v>
      </c>
      <c r="AG48" s="7">
        <v>7</v>
      </c>
      <c r="AH48" s="7">
        <v>23</v>
      </c>
      <c r="AI48" s="7">
        <v>1</v>
      </c>
      <c r="AJ48" s="7">
        <v>7</v>
      </c>
      <c r="AK48" s="7">
        <v>7</v>
      </c>
      <c r="AL48" s="7">
        <v>14</v>
      </c>
      <c r="AM48" s="7">
        <v>1</v>
      </c>
      <c r="AN48" s="7">
        <v>5</v>
      </c>
      <c r="AO48" s="7">
        <v>15</v>
      </c>
      <c r="AP48" s="7">
        <v>20</v>
      </c>
      <c r="AQ48" s="7">
        <v>1</v>
      </c>
      <c r="AR48" s="8">
        <v>42</v>
      </c>
      <c r="AS48" s="8">
        <v>49</v>
      </c>
      <c r="AT48" s="8">
        <v>91</v>
      </c>
      <c r="AU48" s="8">
        <v>6</v>
      </c>
      <c r="AV48" s="7">
        <v>12</v>
      </c>
      <c r="AW48" s="7">
        <v>5</v>
      </c>
      <c r="AX48" s="7">
        <v>17</v>
      </c>
      <c r="AY48" s="7">
        <v>1</v>
      </c>
      <c r="AZ48" s="7">
        <v>11</v>
      </c>
      <c r="BA48" s="7">
        <v>4</v>
      </c>
      <c r="BB48" s="7">
        <v>15</v>
      </c>
      <c r="BC48" s="7">
        <v>1</v>
      </c>
      <c r="BD48" s="7">
        <v>13</v>
      </c>
      <c r="BE48" s="7">
        <v>9</v>
      </c>
      <c r="BF48" s="7">
        <v>22</v>
      </c>
      <c r="BG48" s="7">
        <v>1</v>
      </c>
      <c r="BH48" s="8">
        <v>36</v>
      </c>
      <c r="BI48" s="8">
        <v>18</v>
      </c>
      <c r="BJ48" s="8">
        <v>54</v>
      </c>
      <c r="BK48" s="8">
        <v>3</v>
      </c>
      <c r="BL48" s="9">
        <v>88</v>
      </c>
      <c r="BM48" s="9">
        <v>79</v>
      </c>
      <c r="BN48" s="9">
        <v>167</v>
      </c>
      <c r="BO48" s="9">
        <v>11</v>
      </c>
      <c r="BP48" s="10" t="str">
        <f t="shared" si="2"/>
        <v>กลาง</v>
      </c>
      <c r="BQ48" s="10" t="str">
        <f>IF(BN48&gt;=2500,"7",IF(BN48&gt;=1500,"6",IF(BN48&gt;=500,"5",IF(BN48&gt;=301,"4",IF(BN48&gt;=201,"3",IF(BN48&gt;=121,"2",IF(BN48&gt;=1,"1")))))))</f>
        <v>2</v>
      </c>
    </row>
    <row r="49" spans="1:69" ht="18.75">
      <c r="A49" s="5">
        <v>44</v>
      </c>
      <c r="B49" s="6">
        <v>60010053</v>
      </c>
      <c r="C49" s="7" t="s">
        <v>45</v>
      </c>
      <c r="D49" s="7">
        <v>4</v>
      </c>
      <c r="E49" s="7">
        <v>3</v>
      </c>
      <c r="F49" s="7">
        <v>7</v>
      </c>
      <c r="G49" s="7">
        <v>1</v>
      </c>
      <c r="H49" s="7">
        <v>1</v>
      </c>
      <c r="I49" s="7">
        <v>2</v>
      </c>
      <c r="J49" s="7">
        <v>3</v>
      </c>
      <c r="K49" s="7">
        <v>1</v>
      </c>
      <c r="L49" s="7">
        <v>3</v>
      </c>
      <c r="M49" s="7">
        <v>5</v>
      </c>
      <c r="N49" s="7">
        <v>8</v>
      </c>
      <c r="O49" s="7">
        <v>1</v>
      </c>
      <c r="P49" s="8">
        <v>8</v>
      </c>
      <c r="Q49" s="8">
        <v>10</v>
      </c>
      <c r="R49" s="8">
        <v>18</v>
      </c>
      <c r="S49" s="8">
        <v>3</v>
      </c>
      <c r="T49" s="7">
        <v>5</v>
      </c>
      <c r="U49" s="7">
        <v>6</v>
      </c>
      <c r="V49" s="7">
        <v>11</v>
      </c>
      <c r="W49" s="7">
        <v>1</v>
      </c>
      <c r="X49" s="7">
        <v>5</v>
      </c>
      <c r="Y49" s="7">
        <v>4</v>
      </c>
      <c r="Z49" s="7">
        <v>9</v>
      </c>
      <c r="AA49" s="7">
        <v>1</v>
      </c>
      <c r="AB49" s="7">
        <v>5</v>
      </c>
      <c r="AC49" s="7">
        <v>6</v>
      </c>
      <c r="AD49" s="7">
        <v>11</v>
      </c>
      <c r="AE49" s="7">
        <v>1</v>
      </c>
      <c r="AF49" s="7">
        <v>4</v>
      </c>
      <c r="AG49" s="7">
        <v>5</v>
      </c>
      <c r="AH49" s="7">
        <v>9</v>
      </c>
      <c r="AI49" s="7">
        <v>1</v>
      </c>
      <c r="AJ49" s="7">
        <v>2</v>
      </c>
      <c r="AK49" s="7">
        <v>9</v>
      </c>
      <c r="AL49" s="7">
        <v>11</v>
      </c>
      <c r="AM49" s="7">
        <v>1</v>
      </c>
      <c r="AN49" s="7">
        <v>7</v>
      </c>
      <c r="AO49" s="7">
        <v>0</v>
      </c>
      <c r="AP49" s="7">
        <v>7</v>
      </c>
      <c r="AQ49" s="7">
        <v>1</v>
      </c>
      <c r="AR49" s="8">
        <v>28</v>
      </c>
      <c r="AS49" s="8">
        <v>30</v>
      </c>
      <c r="AT49" s="8">
        <v>58</v>
      </c>
      <c r="AU49" s="8">
        <v>6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8">
        <v>0</v>
      </c>
      <c r="BK49" s="8">
        <v>0</v>
      </c>
      <c r="BL49" s="9">
        <v>36</v>
      </c>
      <c r="BM49" s="9">
        <v>40</v>
      </c>
      <c r="BN49" s="9">
        <v>76</v>
      </c>
      <c r="BO49" s="9">
        <v>9</v>
      </c>
      <c r="BP49" s="10" t="str">
        <f t="shared" si="2"/>
        <v>เล็ก</v>
      </c>
      <c r="BQ49" s="10" t="str">
        <f t="shared" si="1"/>
        <v>1</v>
      </c>
    </row>
    <row r="50" spans="1:69" ht="18.75">
      <c r="A50" s="5">
        <v>45</v>
      </c>
      <c r="B50" s="6">
        <v>60010054</v>
      </c>
      <c r="C50" s="7" t="s">
        <v>46</v>
      </c>
      <c r="D50" s="7">
        <v>0</v>
      </c>
      <c r="E50" s="7">
        <v>0</v>
      </c>
      <c r="F50" s="7">
        <v>0</v>
      </c>
      <c r="G50" s="7">
        <v>0</v>
      </c>
      <c r="H50" s="7">
        <v>5</v>
      </c>
      <c r="I50" s="7">
        <v>6</v>
      </c>
      <c r="J50" s="7">
        <v>11</v>
      </c>
      <c r="K50" s="7">
        <v>1</v>
      </c>
      <c r="L50" s="7">
        <v>5</v>
      </c>
      <c r="M50" s="7">
        <v>1</v>
      </c>
      <c r="N50" s="7">
        <v>6</v>
      </c>
      <c r="O50" s="7">
        <v>1</v>
      </c>
      <c r="P50" s="8">
        <v>10</v>
      </c>
      <c r="Q50" s="8">
        <v>7</v>
      </c>
      <c r="R50" s="8">
        <v>17</v>
      </c>
      <c r="S50" s="8">
        <v>2</v>
      </c>
      <c r="T50" s="7">
        <v>6</v>
      </c>
      <c r="U50" s="7">
        <v>5</v>
      </c>
      <c r="V50" s="7">
        <v>11</v>
      </c>
      <c r="W50" s="7">
        <v>1</v>
      </c>
      <c r="X50" s="7">
        <v>7</v>
      </c>
      <c r="Y50" s="7">
        <v>2</v>
      </c>
      <c r="Z50" s="7">
        <v>9</v>
      </c>
      <c r="AA50" s="7">
        <v>1</v>
      </c>
      <c r="AB50" s="7">
        <v>3</v>
      </c>
      <c r="AC50" s="7">
        <v>6</v>
      </c>
      <c r="AD50" s="7">
        <v>9</v>
      </c>
      <c r="AE50" s="7">
        <v>1</v>
      </c>
      <c r="AF50" s="7">
        <v>5</v>
      </c>
      <c r="AG50" s="7">
        <v>7</v>
      </c>
      <c r="AH50" s="7">
        <v>12</v>
      </c>
      <c r="AI50" s="7">
        <v>1</v>
      </c>
      <c r="AJ50" s="7">
        <v>7</v>
      </c>
      <c r="AK50" s="7">
        <v>2</v>
      </c>
      <c r="AL50" s="7">
        <v>9</v>
      </c>
      <c r="AM50" s="7">
        <v>1</v>
      </c>
      <c r="AN50" s="7">
        <v>5</v>
      </c>
      <c r="AO50" s="7">
        <v>1</v>
      </c>
      <c r="AP50" s="7">
        <v>6</v>
      </c>
      <c r="AQ50" s="7">
        <v>1</v>
      </c>
      <c r="AR50" s="8">
        <v>33</v>
      </c>
      <c r="AS50" s="8">
        <v>23</v>
      </c>
      <c r="AT50" s="8">
        <v>56</v>
      </c>
      <c r="AU50" s="8">
        <v>6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8">
        <v>0</v>
      </c>
      <c r="BK50" s="8">
        <v>0</v>
      </c>
      <c r="BL50" s="9">
        <v>43</v>
      </c>
      <c r="BM50" s="9">
        <v>30</v>
      </c>
      <c r="BN50" s="9">
        <v>73</v>
      </c>
      <c r="BO50" s="9">
        <v>8</v>
      </c>
      <c r="BP50" s="10" t="str">
        <f t="shared" si="2"/>
        <v>เล็ก</v>
      </c>
      <c r="BQ50" s="10" t="str">
        <f t="shared" si="1"/>
        <v>1</v>
      </c>
    </row>
    <row r="51" spans="1:69" ht="18.75">
      <c r="A51" s="5">
        <v>46</v>
      </c>
      <c r="B51" s="6">
        <v>60010055</v>
      </c>
      <c r="C51" s="7" t="s">
        <v>47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8">
        <v>0</v>
      </c>
      <c r="Q51" s="8">
        <v>0</v>
      </c>
      <c r="R51" s="8">
        <v>0</v>
      </c>
      <c r="S51" s="8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1</v>
      </c>
      <c r="AH51" s="7">
        <v>1</v>
      </c>
      <c r="AI51" s="7">
        <v>1</v>
      </c>
      <c r="AJ51" s="7">
        <v>1</v>
      </c>
      <c r="AK51" s="7">
        <v>1</v>
      </c>
      <c r="AL51" s="7">
        <v>2</v>
      </c>
      <c r="AM51" s="7">
        <v>2</v>
      </c>
      <c r="AN51" s="7">
        <v>0</v>
      </c>
      <c r="AO51" s="7">
        <v>1</v>
      </c>
      <c r="AP51" s="7">
        <v>1</v>
      </c>
      <c r="AQ51" s="7">
        <v>1</v>
      </c>
      <c r="AR51" s="8">
        <v>1</v>
      </c>
      <c r="AS51" s="8">
        <v>3</v>
      </c>
      <c r="AT51" s="8">
        <v>4</v>
      </c>
      <c r="AU51" s="8">
        <v>4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8">
        <v>0</v>
      </c>
      <c r="BK51" s="8">
        <v>0</v>
      </c>
      <c r="BL51" s="9">
        <v>1</v>
      </c>
      <c r="BM51" s="9">
        <v>3</v>
      </c>
      <c r="BN51" s="9">
        <v>4</v>
      </c>
      <c r="BO51" s="9">
        <v>4</v>
      </c>
      <c r="BP51" s="10" t="str">
        <f t="shared" si="2"/>
        <v>เล็ก</v>
      </c>
      <c r="BQ51" s="10" t="str">
        <f t="shared" si="1"/>
        <v>1</v>
      </c>
    </row>
    <row r="52" spans="1:69" ht="18.75">
      <c r="A52" s="5">
        <v>47</v>
      </c>
      <c r="B52" s="6">
        <v>60010057</v>
      </c>
      <c r="C52" s="7" t="s">
        <v>48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1</v>
      </c>
      <c r="J52" s="7">
        <v>3</v>
      </c>
      <c r="K52" s="7">
        <v>1</v>
      </c>
      <c r="L52" s="7">
        <v>3</v>
      </c>
      <c r="M52" s="7">
        <v>2</v>
      </c>
      <c r="N52" s="7">
        <v>5</v>
      </c>
      <c r="O52" s="7">
        <v>1</v>
      </c>
      <c r="P52" s="8">
        <v>5</v>
      </c>
      <c r="Q52" s="8">
        <v>3</v>
      </c>
      <c r="R52" s="8">
        <v>8</v>
      </c>
      <c r="S52" s="8">
        <v>2</v>
      </c>
      <c r="T52" s="7">
        <v>2</v>
      </c>
      <c r="U52" s="7">
        <v>2</v>
      </c>
      <c r="V52" s="7">
        <v>4</v>
      </c>
      <c r="W52" s="7">
        <v>1</v>
      </c>
      <c r="X52" s="7">
        <v>3</v>
      </c>
      <c r="Y52" s="7">
        <v>3</v>
      </c>
      <c r="Z52" s="7">
        <v>6</v>
      </c>
      <c r="AA52" s="7">
        <v>1</v>
      </c>
      <c r="AB52" s="7">
        <v>6</v>
      </c>
      <c r="AC52" s="7">
        <v>4</v>
      </c>
      <c r="AD52" s="7">
        <v>10</v>
      </c>
      <c r="AE52" s="7">
        <v>1</v>
      </c>
      <c r="AF52" s="7">
        <v>5</v>
      </c>
      <c r="AG52" s="7">
        <v>5</v>
      </c>
      <c r="AH52" s="7">
        <v>10</v>
      </c>
      <c r="AI52" s="7">
        <v>1</v>
      </c>
      <c r="AJ52" s="7">
        <v>4</v>
      </c>
      <c r="AK52" s="7">
        <v>5</v>
      </c>
      <c r="AL52" s="7">
        <v>9</v>
      </c>
      <c r="AM52" s="7">
        <v>1</v>
      </c>
      <c r="AN52" s="7">
        <v>6</v>
      </c>
      <c r="AO52" s="7">
        <v>3</v>
      </c>
      <c r="AP52" s="7">
        <v>9</v>
      </c>
      <c r="AQ52" s="7">
        <v>1</v>
      </c>
      <c r="AR52" s="8">
        <v>26</v>
      </c>
      <c r="AS52" s="8">
        <v>22</v>
      </c>
      <c r="AT52" s="8">
        <v>48</v>
      </c>
      <c r="AU52" s="8">
        <v>6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8">
        <v>0</v>
      </c>
      <c r="BK52" s="8">
        <v>0</v>
      </c>
      <c r="BL52" s="9">
        <v>31</v>
      </c>
      <c r="BM52" s="9">
        <v>25</v>
      </c>
      <c r="BN52" s="9">
        <v>56</v>
      </c>
      <c r="BO52" s="9">
        <v>8</v>
      </c>
      <c r="BP52" s="10" t="str">
        <f t="shared" si="2"/>
        <v>เล็ก</v>
      </c>
      <c r="BQ52" s="10" t="str">
        <f t="shared" si="1"/>
        <v>1</v>
      </c>
    </row>
    <row r="53" spans="1:69" ht="18.75">
      <c r="A53" s="5">
        <v>48</v>
      </c>
      <c r="B53" s="6">
        <v>60010058</v>
      </c>
      <c r="C53" s="7" t="s">
        <v>49</v>
      </c>
      <c r="D53" s="7">
        <v>1</v>
      </c>
      <c r="E53" s="7">
        <v>5</v>
      </c>
      <c r="F53" s="7">
        <v>6</v>
      </c>
      <c r="G53" s="7">
        <v>1</v>
      </c>
      <c r="H53" s="7">
        <v>7</v>
      </c>
      <c r="I53" s="7">
        <v>4</v>
      </c>
      <c r="J53" s="7">
        <v>11</v>
      </c>
      <c r="K53" s="7">
        <v>1</v>
      </c>
      <c r="L53" s="7">
        <v>3</v>
      </c>
      <c r="M53" s="7">
        <v>2</v>
      </c>
      <c r="N53" s="7">
        <v>5</v>
      </c>
      <c r="O53" s="7">
        <v>1</v>
      </c>
      <c r="P53" s="8">
        <v>11</v>
      </c>
      <c r="Q53" s="8">
        <v>11</v>
      </c>
      <c r="R53" s="8">
        <v>22</v>
      </c>
      <c r="S53" s="8">
        <v>3</v>
      </c>
      <c r="T53" s="7">
        <v>5</v>
      </c>
      <c r="U53" s="7">
        <v>2</v>
      </c>
      <c r="V53" s="7">
        <v>7</v>
      </c>
      <c r="W53" s="7">
        <v>1</v>
      </c>
      <c r="X53" s="7">
        <v>5</v>
      </c>
      <c r="Y53" s="7">
        <v>4</v>
      </c>
      <c r="Z53" s="7">
        <v>9</v>
      </c>
      <c r="AA53" s="7">
        <v>1</v>
      </c>
      <c r="AB53" s="7">
        <v>6</v>
      </c>
      <c r="AC53" s="7">
        <v>4</v>
      </c>
      <c r="AD53" s="7">
        <v>10</v>
      </c>
      <c r="AE53" s="7">
        <v>1</v>
      </c>
      <c r="AF53" s="7">
        <v>6</v>
      </c>
      <c r="AG53" s="7">
        <v>5</v>
      </c>
      <c r="AH53" s="7">
        <v>11</v>
      </c>
      <c r="AI53" s="7">
        <v>1</v>
      </c>
      <c r="AJ53" s="7">
        <v>4</v>
      </c>
      <c r="AK53" s="7">
        <v>4</v>
      </c>
      <c r="AL53" s="7">
        <v>8</v>
      </c>
      <c r="AM53" s="7">
        <v>1</v>
      </c>
      <c r="AN53" s="7">
        <v>3</v>
      </c>
      <c r="AO53" s="7">
        <v>4</v>
      </c>
      <c r="AP53" s="7">
        <v>7</v>
      </c>
      <c r="AQ53" s="7">
        <v>1</v>
      </c>
      <c r="AR53" s="8">
        <v>29</v>
      </c>
      <c r="AS53" s="8">
        <v>23</v>
      </c>
      <c r="AT53" s="8">
        <v>52</v>
      </c>
      <c r="AU53" s="8">
        <v>6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8">
        <v>0</v>
      </c>
      <c r="BK53" s="8">
        <v>0</v>
      </c>
      <c r="BL53" s="9">
        <v>40</v>
      </c>
      <c r="BM53" s="9">
        <v>34</v>
      </c>
      <c r="BN53" s="9">
        <v>74</v>
      </c>
      <c r="BO53" s="9">
        <v>9</v>
      </c>
      <c r="BP53" s="10" t="str">
        <f t="shared" si="2"/>
        <v>เล็ก</v>
      </c>
      <c r="BQ53" s="10" t="str">
        <f t="shared" si="1"/>
        <v>1</v>
      </c>
    </row>
    <row r="54" spans="1:69" ht="18.75">
      <c r="A54" s="5">
        <v>49</v>
      </c>
      <c r="B54" s="6">
        <v>60010059</v>
      </c>
      <c r="C54" s="7" t="s">
        <v>50</v>
      </c>
      <c r="D54" s="7">
        <v>0</v>
      </c>
      <c r="E54" s="7">
        <v>0</v>
      </c>
      <c r="F54" s="7">
        <v>0</v>
      </c>
      <c r="G54" s="7">
        <v>0</v>
      </c>
      <c r="H54" s="7">
        <v>3</v>
      </c>
      <c r="I54" s="7">
        <v>3</v>
      </c>
      <c r="J54" s="7">
        <v>6</v>
      </c>
      <c r="K54" s="7">
        <v>1</v>
      </c>
      <c r="L54" s="7">
        <v>3</v>
      </c>
      <c r="M54" s="7">
        <v>2</v>
      </c>
      <c r="N54" s="7">
        <v>5</v>
      </c>
      <c r="O54" s="7">
        <v>1</v>
      </c>
      <c r="P54" s="8">
        <v>6</v>
      </c>
      <c r="Q54" s="8">
        <v>5</v>
      </c>
      <c r="R54" s="8">
        <v>11</v>
      </c>
      <c r="S54" s="8">
        <v>2</v>
      </c>
      <c r="T54" s="7">
        <v>6</v>
      </c>
      <c r="U54" s="7">
        <v>3</v>
      </c>
      <c r="V54" s="7">
        <v>9</v>
      </c>
      <c r="W54" s="7">
        <v>1</v>
      </c>
      <c r="X54" s="7">
        <v>0</v>
      </c>
      <c r="Y54" s="7">
        <v>2</v>
      </c>
      <c r="Z54" s="7">
        <v>2</v>
      </c>
      <c r="AA54" s="7">
        <v>1</v>
      </c>
      <c r="AB54" s="7">
        <v>1</v>
      </c>
      <c r="AC54" s="7">
        <v>3</v>
      </c>
      <c r="AD54" s="7">
        <v>4</v>
      </c>
      <c r="AE54" s="7">
        <v>1</v>
      </c>
      <c r="AF54" s="7">
        <v>3</v>
      </c>
      <c r="AG54" s="7">
        <v>3</v>
      </c>
      <c r="AH54" s="7">
        <v>6</v>
      </c>
      <c r="AI54" s="7">
        <v>1</v>
      </c>
      <c r="AJ54" s="7">
        <v>0</v>
      </c>
      <c r="AK54" s="7">
        <v>3</v>
      </c>
      <c r="AL54" s="7">
        <v>3</v>
      </c>
      <c r="AM54" s="7">
        <v>1</v>
      </c>
      <c r="AN54" s="7">
        <v>4</v>
      </c>
      <c r="AO54" s="7">
        <v>0</v>
      </c>
      <c r="AP54" s="7">
        <v>4</v>
      </c>
      <c r="AQ54" s="7">
        <v>1</v>
      </c>
      <c r="AR54" s="8">
        <v>14</v>
      </c>
      <c r="AS54" s="8">
        <v>14</v>
      </c>
      <c r="AT54" s="8">
        <v>28</v>
      </c>
      <c r="AU54" s="8">
        <v>6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8">
        <v>0</v>
      </c>
      <c r="BK54" s="8">
        <v>0</v>
      </c>
      <c r="BL54" s="9">
        <v>20</v>
      </c>
      <c r="BM54" s="9">
        <v>19</v>
      </c>
      <c r="BN54" s="9">
        <v>39</v>
      </c>
      <c r="BO54" s="9">
        <v>8</v>
      </c>
      <c r="BP54" s="10" t="str">
        <f t="shared" si="2"/>
        <v>เล็ก</v>
      </c>
      <c r="BQ54" s="10" t="str">
        <f t="shared" si="1"/>
        <v>1</v>
      </c>
    </row>
    <row r="55" spans="1:69" ht="18.75">
      <c r="A55" s="5">
        <v>50</v>
      </c>
      <c r="B55" s="6">
        <v>60010061</v>
      </c>
      <c r="C55" s="7" t="s">
        <v>51</v>
      </c>
      <c r="D55" s="7">
        <v>5</v>
      </c>
      <c r="E55" s="7">
        <v>1</v>
      </c>
      <c r="F55" s="7">
        <v>6</v>
      </c>
      <c r="G55" s="7">
        <v>1</v>
      </c>
      <c r="H55" s="7">
        <v>8</v>
      </c>
      <c r="I55" s="7">
        <v>6</v>
      </c>
      <c r="J55" s="7">
        <v>14</v>
      </c>
      <c r="K55" s="7">
        <v>1</v>
      </c>
      <c r="L55" s="7">
        <v>3</v>
      </c>
      <c r="M55" s="7">
        <v>4</v>
      </c>
      <c r="N55" s="7">
        <v>7</v>
      </c>
      <c r="O55" s="7">
        <v>1</v>
      </c>
      <c r="P55" s="8">
        <v>16</v>
      </c>
      <c r="Q55" s="8">
        <v>11</v>
      </c>
      <c r="R55" s="8">
        <v>27</v>
      </c>
      <c r="S55" s="8">
        <v>3</v>
      </c>
      <c r="T55" s="7">
        <v>4</v>
      </c>
      <c r="U55" s="7">
        <v>6</v>
      </c>
      <c r="V55" s="7">
        <v>10</v>
      </c>
      <c r="W55" s="7">
        <v>1</v>
      </c>
      <c r="X55" s="7">
        <v>5</v>
      </c>
      <c r="Y55" s="7">
        <v>7</v>
      </c>
      <c r="Z55" s="7">
        <v>12</v>
      </c>
      <c r="AA55" s="7">
        <v>1</v>
      </c>
      <c r="AB55" s="7">
        <v>7</v>
      </c>
      <c r="AC55" s="7">
        <v>5</v>
      </c>
      <c r="AD55" s="7">
        <v>12</v>
      </c>
      <c r="AE55" s="7">
        <v>1</v>
      </c>
      <c r="AF55" s="7">
        <v>5</v>
      </c>
      <c r="AG55" s="7">
        <v>2</v>
      </c>
      <c r="AH55" s="7">
        <v>7</v>
      </c>
      <c r="AI55" s="7">
        <v>1</v>
      </c>
      <c r="AJ55" s="7">
        <v>4</v>
      </c>
      <c r="AK55" s="7">
        <v>2</v>
      </c>
      <c r="AL55" s="7">
        <v>6</v>
      </c>
      <c r="AM55" s="7">
        <v>1</v>
      </c>
      <c r="AN55" s="7">
        <v>2</v>
      </c>
      <c r="AO55" s="7">
        <v>8</v>
      </c>
      <c r="AP55" s="7">
        <v>10</v>
      </c>
      <c r="AQ55" s="7">
        <v>1</v>
      </c>
      <c r="AR55" s="8">
        <v>27</v>
      </c>
      <c r="AS55" s="8">
        <v>30</v>
      </c>
      <c r="AT55" s="8">
        <v>57</v>
      </c>
      <c r="AU55" s="8">
        <v>6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8">
        <v>0</v>
      </c>
      <c r="BK55" s="8">
        <v>0</v>
      </c>
      <c r="BL55" s="9">
        <v>43</v>
      </c>
      <c r="BM55" s="9">
        <v>41</v>
      </c>
      <c r="BN55" s="9">
        <v>84</v>
      </c>
      <c r="BO55" s="9">
        <v>9</v>
      </c>
      <c r="BP55" s="10" t="str">
        <f t="shared" si="2"/>
        <v>เล็ก</v>
      </c>
      <c r="BQ55" s="10" t="str">
        <f t="shared" si="1"/>
        <v>1</v>
      </c>
    </row>
    <row r="56" spans="1:69" ht="18.75">
      <c r="A56" s="5">
        <v>51</v>
      </c>
      <c r="B56" s="6">
        <v>60010062</v>
      </c>
      <c r="C56" s="7" t="s">
        <v>52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2</v>
      </c>
      <c r="J56" s="7">
        <v>2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8">
        <v>0</v>
      </c>
      <c r="Q56" s="8">
        <v>2</v>
      </c>
      <c r="R56" s="8">
        <v>2</v>
      </c>
      <c r="S56" s="8">
        <v>1</v>
      </c>
      <c r="T56" s="7">
        <v>1</v>
      </c>
      <c r="U56" s="7">
        <v>3</v>
      </c>
      <c r="V56" s="7">
        <v>4</v>
      </c>
      <c r="W56" s="7">
        <v>1</v>
      </c>
      <c r="X56" s="7">
        <v>1</v>
      </c>
      <c r="Y56" s="7">
        <v>4</v>
      </c>
      <c r="Z56" s="7">
        <v>5</v>
      </c>
      <c r="AA56" s="7">
        <v>1</v>
      </c>
      <c r="AB56" s="7">
        <v>0</v>
      </c>
      <c r="AC56" s="7">
        <v>1</v>
      </c>
      <c r="AD56" s="7">
        <v>1</v>
      </c>
      <c r="AE56" s="7">
        <v>1</v>
      </c>
      <c r="AF56" s="7">
        <v>1</v>
      </c>
      <c r="AG56" s="7">
        <v>0</v>
      </c>
      <c r="AH56" s="7">
        <v>1</v>
      </c>
      <c r="AI56" s="7">
        <v>1</v>
      </c>
      <c r="AJ56" s="7">
        <v>0</v>
      </c>
      <c r="AK56" s="7">
        <v>0</v>
      </c>
      <c r="AL56" s="7">
        <v>0</v>
      </c>
      <c r="AM56" s="7">
        <v>0</v>
      </c>
      <c r="AN56" s="7">
        <v>1</v>
      </c>
      <c r="AO56" s="7">
        <v>0</v>
      </c>
      <c r="AP56" s="7">
        <v>1</v>
      </c>
      <c r="AQ56" s="7">
        <v>1</v>
      </c>
      <c r="AR56" s="8">
        <v>4</v>
      </c>
      <c r="AS56" s="8">
        <v>8</v>
      </c>
      <c r="AT56" s="8">
        <v>12</v>
      </c>
      <c r="AU56" s="8">
        <v>5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8">
        <v>0</v>
      </c>
      <c r="BK56" s="8">
        <v>0</v>
      </c>
      <c r="BL56" s="9">
        <v>4</v>
      </c>
      <c r="BM56" s="9">
        <v>10</v>
      </c>
      <c r="BN56" s="9">
        <v>14</v>
      </c>
      <c r="BO56" s="9">
        <v>6</v>
      </c>
      <c r="BP56" s="10" t="str">
        <f t="shared" si="2"/>
        <v>เล็ก</v>
      </c>
      <c r="BQ56" s="10" t="str">
        <f t="shared" si="1"/>
        <v>1</v>
      </c>
    </row>
    <row r="57" spans="1:69" ht="18.75">
      <c r="A57" s="5">
        <v>52</v>
      </c>
      <c r="B57" s="6">
        <v>60010063</v>
      </c>
      <c r="C57" s="7" t="s">
        <v>53</v>
      </c>
      <c r="D57" s="7">
        <v>12</v>
      </c>
      <c r="E57" s="7">
        <v>6</v>
      </c>
      <c r="F57" s="7">
        <v>18</v>
      </c>
      <c r="G57" s="7">
        <v>1</v>
      </c>
      <c r="H57" s="7">
        <v>18</v>
      </c>
      <c r="I57" s="7">
        <v>12</v>
      </c>
      <c r="J57" s="7">
        <v>30</v>
      </c>
      <c r="K57" s="7">
        <v>1</v>
      </c>
      <c r="L57" s="7">
        <v>18</v>
      </c>
      <c r="M57" s="7">
        <v>15</v>
      </c>
      <c r="N57" s="7">
        <v>33</v>
      </c>
      <c r="O57" s="7">
        <v>1</v>
      </c>
      <c r="P57" s="8">
        <v>48</v>
      </c>
      <c r="Q57" s="8">
        <v>33</v>
      </c>
      <c r="R57" s="8">
        <v>81</v>
      </c>
      <c r="S57" s="8">
        <v>3</v>
      </c>
      <c r="T57" s="7">
        <v>21</v>
      </c>
      <c r="U57" s="7">
        <v>14</v>
      </c>
      <c r="V57" s="7">
        <v>35</v>
      </c>
      <c r="W57" s="7">
        <v>1</v>
      </c>
      <c r="X57" s="7">
        <v>34</v>
      </c>
      <c r="Y57" s="7">
        <v>14</v>
      </c>
      <c r="Z57" s="7">
        <v>48</v>
      </c>
      <c r="AA57" s="7">
        <v>1</v>
      </c>
      <c r="AB57" s="7">
        <v>24</v>
      </c>
      <c r="AC57" s="7">
        <v>16</v>
      </c>
      <c r="AD57" s="7">
        <v>40</v>
      </c>
      <c r="AE57" s="7">
        <v>1</v>
      </c>
      <c r="AF57" s="7">
        <v>20</v>
      </c>
      <c r="AG57" s="7">
        <v>13</v>
      </c>
      <c r="AH57" s="7">
        <v>33</v>
      </c>
      <c r="AI57" s="7">
        <v>1</v>
      </c>
      <c r="AJ57" s="7">
        <v>15</v>
      </c>
      <c r="AK57" s="7">
        <v>16</v>
      </c>
      <c r="AL57" s="7">
        <v>31</v>
      </c>
      <c r="AM57" s="7">
        <v>1</v>
      </c>
      <c r="AN57" s="7">
        <v>24</v>
      </c>
      <c r="AO57" s="7">
        <v>20</v>
      </c>
      <c r="AP57" s="7">
        <v>44</v>
      </c>
      <c r="AQ57" s="7">
        <v>1</v>
      </c>
      <c r="AR57" s="8">
        <v>138</v>
      </c>
      <c r="AS57" s="8">
        <v>93</v>
      </c>
      <c r="AT57" s="8">
        <v>231</v>
      </c>
      <c r="AU57" s="8">
        <v>6</v>
      </c>
      <c r="AV57" s="7">
        <v>30</v>
      </c>
      <c r="AW57" s="7">
        <v>12</v>
      </c>
      <c r="AX57" s="7">
        <v>42</v>
      </c>
      <c r="AY57" s="7">
        <v>1</v>
      </c>
      <c r="AZ57" s="7">
        <v>23</v>
      </c>
      <c r="BA57" s="7">
        <v>19</v>
      </c>
      <c r="BB57" s="7">
        <v>42</v>
      </c>
      <c r="BC57" s="7">
        <v>1</v>
      </c>
      <c r="BD57" s="7">
        <v>20</v>
      </c>
      <c r="BE57" s="7">
        <v>14</v>
      </c>
      <c r="BF57" s="7">
        <v>34</v>
      </c>
      <c r="BG57" s="7">
        <v>1</v>
      </c>
      <c r="BH57" s="8">
        <v>73</v>
      </c>
      <c r="BI57" s="8">
        <v>45</v>
      </c>
      <c r="BJ57" s="8">
        <v>118</v>
      </c>
      <c r="BK57" s="8">
        <v>3</v>
      </c>
      <c r="BL57" s="9">
        <v>259</v>
      </c>
      <c r="BM57" s="9">
        <v>171</v>
      </c>
      <c r="BN57" s="9">
        <v>430</v>
      </c>
      <c r="BO57" s="9">
        <v>12</v>
      </c>
      <c r="BP57" s="10" t="str">
        <f t="shared" si="2"/>
        <v>กลาง</v>
      </c>
      <c r="BQ57" s="10" t="str">
        <f t="shared" si="1"/>
        <v>4</v>
      </c>
    </row>
    <row r="58" spans="1:69" ht="18.75">
      <c r="A58" s="5">
        <v>53</v>
      </c>
      <c r="B58" s="6">
        <v>60010064</v>
      </c>
      <c r="C58" s="7" t="s">
        <v>54</v>
      </c>
      <c r="D58" s="7">
        <v>0</v>
      </c>
      <c r="E58" s="7">
        <v>2</v>
      </c>
      <c r="F58" s="7">
        <v>2</v>
      </c>
      <c r="G58" s="7">
        <v>1</v>
      </c>
      <c r="H58" s="7">
        <v>1</v>
      </c>
      <c r="I58" s="7">
        <v>0</v>
      </c>
      <c r="J58" s="7">
        <v>1</v>
      </c>
      <c r="K58" s="7">
        <v>1</v>
      </c>
      <c r="L58" s="7">
        <v>1</v>
      </c>
      <c r="M58" s="7">
        <v>0</v>
      </c>
      <c r="N58" s="7">
        <v>1</v>
      </c>
      <c r="O58" s="7">
        <v>1</v>
      </c>
      <c r="P58" s="8">
        <v>2</v>
      </c>
      <c r="Q58" s="8">
        <v>2</v>
      </c>
      <c r="R58" s="8">
        <v>4</v>
      </c>
      <c r="S58" s="8">
        <v>3</v>
      </c>
      <c r="T58" s="7">
        <v>4</v>
      </c>
      <c r="U58" s="7">
        <v>7</v>
      </c>
      <c r="V58" s="7">
        <v>11</v>
      </c>
      <c r="W58" s="7">
        <v>1</v>
      </c>
      <c r="X58" s="7">
        <v>5</v>
      </c>
      <c r="Y58" s="7">
        <v>8</v>
      </c>
      <c r="Z58" s="7">
        <v>13</v>
      </c>
      <c r="AA58" s="7">
        <v>1</v>
      </c>
      <c r="AB58" s="7">
        <v>7</v>
      </c>
      <c r="AC58" s="7">
        <v>9</v>
      </c>
      <c r="AD58" s="7">
        <v>16</v>
      </c>
      <c r="AE58" s="7">
        <v>1</v>
      </c>
      <c r="AF58" s="7">
        <v>5</v>
      </c>
      <c r="AG58" s="7">
        <v>3</v>
      </c>
      <c r="AH58" s="7">
        <v>8</v>
      </c>
      <c r="AI58" s="7">
        <v>1</v>
      </c>
      <c r="AJ58" s="7">
        <v>5</v>
      </c>
      <c r="AK58" s="7">
        <v>1</v>
      </c>
      <c r="AL58" s="7">
        <v>6</v>
      </c>
      <c r="AM58" s="7">
        <v>1</v>
      </c>
      <c r="AN58" s="7">
        <v>3</v>
      </c>
      <c r="AO58" s="7">
        <v>7</v>
      </c>
      <c r="AP58" s="7">
        <v>10</v>
      </c>
      <c r="AQ58" s="7">
        <v>1</v>
      </c>
      <c r="AR58" s="8">
        <v>29</v>
      </c>
      <c r="AS58" s="8">
        <v>35</v>
      </c>
      <c r="AT58" s="8">
        <v>64</v>
      </c>
      <c r="AU58" s="8">
        <v>6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8">
        <v>0</v>
      </c>
      <c r="BK58" s="8">
        <v>0</v>
      </c>
      <c r="BL58" s="9">
        <v>31</v>
      </c>
      <c r="BM58" s="9">
        <v>37</v>
      </c>
      <c r="BN58" s="9">
        <v>68</v>
      </c>
      <c r="BO58" s="9">
        <v>9</v>
      </c>
      <c r="BP58" s="10" t="str">
        <f t="shared" si="2"/>
        <v>เล็ก</v>
      </c>
      <c r="BQ58" s="10" t="str">
        <f t="shared" si="1"/>
        <v>1</v>
      </c>
    </row>
    <row r="59" spans="1:69" ht="18.75">
      <c r="A59" s="5">
        <v>54</v>
      </c>
      <c r="B59" s="6">
        <v>60010065</v>
      </c>
      <c r="C59" s="7" t="s">
        <v>55</v>
      </c>
      <c r="D59" s="7">
        <v>8</v>
      </c>
      <c r="E59" s="7">
        <v>6</v>
      </c>
      <c r="F59" s="7">
        <v>14</v>
      </c>
      <c r="G59" s="7">
        <v>1</v>
      </c>
      <c r="H59" s="7">
        <v>4</v>
      </c>
      <c r="I59" s="7">
        <v>0</v>
      </c>
      <c r="J59" s="7">
        <v>4</v>
      </c>
      <c r="K59" s="7">
        <v>1</v>
      </c>
      <c r="L59" s="7">
        <v>5</v>
      </c>
      <c r="M59" s="7">
        <v>4</v>
      </c>
      <c r="N59" s="7">
        <v>9</v>
      </c>
      <c r="O59" s="7">
        <v>1</v>
      </c>
      <c r="P59" s="8">
        <v>17</v>
      </c>
      <c r="Q59" s="8">
        <v>10</v>
      </c>
      <c r="R59" s="8">
        <v>27</v>
      </c>
      <c r="S59" s="8">
        <v>3</v>
      </c>
      <c r="T59" s="7">
        <v>7</v>
      </c>
      <c r="U59" s="7">
        <v>7</v>
      </c>
      <c r="V59" s="7">
        <v>14</v>
      </c>
      <c r="W59" s="7">
        <v>1</v>
      </c>
      <c r="X59" s="7">
        <v>7</v>
      </c>
      <c r="Y59" s="7">
        <v>0</v>
      </c>
      <c r="Z59" s="7">
        <v>7</v>
      </c>
      <c r="AA59" s="7">
        <v>1</v>
      </c>
      <c r="AB59" s="7">
        <v>5</v>
      </c>
      <c r="AC59" s="7">
        <v>3</v>
      </c>
      <c r="AD59" s="7">
        <v>8</v>
      </c>
      <c r="AE59" s="7">
        <v>1</v>
      </c>
      <c r="AF59" s="7">
        <v>6</v>
      </c>
      <c r="AG59" s="7">
        <v>7</v>
      </c>
      <c r="AH59" s="7">
        <v>13</v>
      </c>
      <c r="AI59" s="7">
        <v>1</v>
      </c>
      <c r="AJ59" s="7">
        <v>7</v>
      </c>
      <c r="AK59" s="7">
        <v>6</v>
      </c>
      <c r="AL59" s="7">
        <v>13</v>
      </c>
      <c r="AM59" s="7">
        <v>1</v>
      </c>
      <c r="AN59" s="7">
        <v>12</v>
      </c>
      <c r="AO59" s="7">
        <v>7</v>
      </c>
      <c r="AP59" s="7">
        <v>19</v>
      </c>
      <c r="AQ59" s="7">
        <v>1</v>
      </c>
      <c r="AR59" s="8">
        <v>44</v>
      </c>
      <c r="AS59" s="8">
        <v>30</v>
      </c>
      <c r="AT59" s="8">
        <v>74</v>
      </c>
      <c r="AU59" s="8">
        <v>6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8">
        <v>0</v>
      </c>
      <c r="BK59" s="8">
        <v>0</v>
      </c>
      <c r="BL59" s="9">
        <v>61</v>
      </c>
      <c r="BM59" s="9">
        <v>40</v>
      </c>
      <c r="BN59" s="9">
        <v>101</v>
      </c>
      <c r="BO59" s="9">
        <v>9</v>
      </c>
      <c r="BP59" s="10" t="str">
        <f t="shared" si="2"/>
        <v>เล็ก</v>
      </c>
      <c r="BQ59" s="10" t="str">
        <f t="shared" si="1"/>
        <v>1</v>
      </c>
    </row>
    <row r="60" spans="1:69" s="87" customFormat="1" ht="18.75">
      <c r="A60" s="12">
        <v>54</v>
      </c>
      <c r="B60" s="13"/>
      <c r="C60" s="185" t="s">
        <v>188</v>
      </c>
      <c r="D60" s="15">
        <f>SUM(D6:D59)</f>
        <v>66</v>
      </c>
      <c r="E60" s="15">
        <f aca="true" t="shared" si="3" ref="E60:BO60">SUM(E6:E59)</f>
        <v>50</v>
      </c>
      <c r="F60" s="15">
        <f t="shared" si="3"/>
        <v>116</v>
      </c>
      <c r="G60" s="15">
        <f t="shared" si="3"/>
        <v>17</v>
      </c>
      <c r="H60" s="15">
        <f t="shared" si="3"/>
        <v>408</v>
      </c>
      <c r="I60" s="15">
        <f t="shared" si="3"/>
        <v>383</v>
      </c>
      <c r="J60" s="15">
        <f t="shared" si="3"/>
        <v>791</v>
      </c>
      <c r="K60" s="15">
        <f t="shared" si="3"/>
        <v>60</v>
      </c>
      <c r="L60" s="15">
        <f t="shared" si="3"/>
        <v>458</v>
      </c>
      <c r="M60" s="15">
        <f t="shared" si="3"/>
        <v>428</v>
      </c>
      <c r="N60" s="15">
        <f t="shared" si="3"/>
        <v>886</v>
      </c>
      <c r="O60" s="15">
        <f t="shared" si="3"/>
        <v>61</v>
      </c>
      <c r="P60" s="15">
        <f t="shared" si="3"/>
        <v>993</v>
      </c>
      <c r="Q60" s="15">
        <f t="shared" si="3"/>
        <v>861</v>
      </c>
      <c r="R60" s="15">
        <f t="shared" si="3"/>
        <v>1793</v>
      </c>
      <c r="S60" s="15">
        <f t="shared" si="3"/>
        <v>138</v>
      </c>
      <c r="T60" s="15">
        <f t="shared" si="3"/>
        <v>512</v>
      </c>
      <c r="U60" s="15">
        <f t="shared" si="3"/>
        <v>471</v>
      </c>
      <c r="V60" s="15">
        <f t="shared" si="3"/>
        <v>983</v>
      </c>
      <c r="W60" s="15">
        <f t="shared" si="3"/>
        <v>64</v>
      </c>
      <c r="X60" s="15">
        <f t="shared" si="3"/>
        <v>558</v>
      </c>
      <c r="Y60" s="15">
        <f t="shared" si="3"/>
        <v>513</v>
      </c>
      <c r="Z60" s="15">
        <f t="shared" si="3"/>
        <v>1071</v>
      </c>
      <c r="AA60" s="15">
        <f t="shared" si="3"/>
        <v>64</v>
      </c>
      <c r="AB60" s="15">
        <f t="shared" si="3"/>
        <v>597</v>
      </c>
      <c r="AC60" s="15">
        <f t="shared" si="3"/>
        <v>525</v>
      </c>
      <c r="AD60" s="15">
        <f t="shared" si="3"/>
        <v>1122</v>
      </c>
      <c r="AE60" s="15">
        <f t="shared" si="3"/>
        <v>64</v>
      </c>
      <c r="AF60" s="15">
        <f t="shared" si="3"/>
        <v>632</v>
      </c>
      <c r="AG60" s="15">
        <f t="shared" si="3"/>
        <v>517</v>
      </c>
      <c r="AH60" s="15">
        <f t="shared" si="3"/>
        <v>1149</v>
      </c>
      <c r="AI60" s="15">
        <f t="shared" si="3"/>
        <v>66</v>
      </c>
      <c r="AJ60" s="15">
        <f t="shared" si="3"/>
        <v>547</v>
      </c>
      <c r="AK60" s="15">
        <f t="shared" si="3"/>
        <v>533</v>
      </c>
      <c r="AL60" s="15">
        <f t="shared" si="3"/>
        <v>1080</v>
      </c>
      <c r="AM60" s="15">
        <f t="shared" si="3"/>
        <v>66</v>
      </c>
      <c r="AN60" s="15">
        <f t="shared" si="3"/>
        <v>551</v>
      </c>
      <c r="AO60" s="15">
        <f t="shared" si="3"/>
        <v>548</v>
      </c>
      <c r="AP60" s="15">
        <f t="shared" si="3"/>
        <v>1099</v>
      </c>
      <c r="AQ60" s="15">
        <f t="shared" si="3"/>
        <v>65</v>
      </c>
      <c r="AR60" s="15">
        <f t="shared" si="3"/>
        <v>3397</v>
      </c>
      <c r="AS60" s="15">
        <f t="shared" si="3"/>
        <v>3107</v>
      </c>
      <c r="AT60" s="15">
        <f t="shared" si="3"/>
        <v>6504</v>
      </c>
      <c r="AU60" s="15">
        <f t="shared" si="3"/>
        <v>389</v>
      </c>
      <c r="AV60" s="15">
        <f t="shared" si="3"/>
        <v>189</v>
      </c>
      <c r="AW60" s="15">
        <f t="shared" si="3"/>
        <v>123</v>
      </c>
      <c r="AX60" s="15">
        <f t="shared" si="3"/>
        <v>312</v>
      </c>
      <c r="AY60" s="15">
        <f t="shared" si="3"/>
        <v>12</v>
      </c>
      <c r="AZ60" s="15">
        <f t="shared" si="3"/>
        <v>175</v>
      </c>
      <c r="BA60" s="15">
        <f t="shared" si="3"/>
        <v>147</v>
      </c>
      <c r="BB60" s="15">
        <f t="shared" si="3"/>
        <v>322</v>
      </c>
      <c r="BC60" s="15">
        <f t="shared" si="3"/>
        <v>12</v>
      </c>
      <c r="BD60" s="15">
        <f t="shared" si="3"/>
        <v>174</v>
      </c>
      <c r="BE60" s="15">
        <f t="shared" si="3"/>
        <v>146</v>
      </c>
      <c r="BF60" s="15">
        <f t="shared" si="3"/>
        <v>320</v>
      </c>
      <c r="BG60" s="15">
        <f t="shared" si="3"/>
        <v>12</v>
      </c>
      <c r="BH60" s="15">
        <f t="shared" si="3"/>
        <v>538</v>
      </c>
      <c r="BI60" s="15">
        <f t="shared" si="3"/>
        <v>416</v>
      </c>
      <c r="BJ60" s="15">
        <f t="shared" si="3"/>
        <v>954</v>
      </c>
      <c r="BK60" s="15">
        <f t="shared" si="3"/>
        <v>36</v>
      </c>
      <c r="BL60" s="15">
        <f t="shared" si="3"/>
        <v>4867</v>
      </c>
      <c r="BM60" s="15">
        <f t="shared" si="3"/>
        <v>4384</v>
      </c>
      <c r="BN60" s="15">
        <f t="shared" si="3"/>
        <v>9251</v>
      </c>
      <c r="BO60" s="15">
        <f t="shared" si="3"/>
        <v>563</v>
      </c>
      <c r="BP60" s="10"/>
      <c r="BQ60" s="86" t="s">
        <v>195</v>
      </c>
    </row>
    <row r="61" spans="1:69" ht="18.75">
      <c r="A61" s="5"/>
      <c r="B61" s="6"/>
      <c r="C61" s="11" t="s">
        <v>2371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  <c r="Q61" s="8"/>
      <c r="R61" s="8"/>
      <c r="S61" s="8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8"/>
      <c r="AS61" s="8"/>
      <c r="AT61" s="8"/>
      <c r="AU61" s="8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8"/>
      <c r="BI61" s="8"/>
      <c r="BJ61" s="8"/>
      <c r="BK61" s="8"/>
      <c r="BL61" s="9"/>
      <c r="BM61" s="9"/>
      <c r="BN61" s="9"/>
      <c r="BO61" s="9"/>
      <c r="BP61" s="10"/>
      <c r="BQ61" s="10" t="s">
        <v>195</v>
      </c>
    </row>
    <row r="62" spans="1:69" ht="18.75">
      <c r="A62" s="5">
        <v>55</v>
      </c>
      <c r="B62" s="6">
        <v>60010067</v>
      </c>
      <c r="C62" s="7" t="s">
        <v>56</v>
      </c>
      <c r="D62" s="7">
        <v>0</v>
      </c>
      <c r="E62" s="7">
        <v>0</v>
      </c>
      <c r="F62" s="7">
        <v>0</v>
      </c>
      <c r="G62" s="7">
        <v>0</v>
      </c>
      <c r="H62" s="7">
        <v>20</v>
      </c>
      <c r="I62" s="7">
        <v>9</v>
      </c>
      <c r="J62" s="7">
        <v>29</v>
      </c>
      <c r="K62" s="7">
        <v>1</v>
      </c>
      <c r="L62" s="7">
        <v>18</v>
      </c>
      <c r="M62" s="7">
        <v>8</v>
      </c>
      <c r="N62" s="7">
        <v>26</v>
      </c>
      <c r="O62" s="7">
        <v>1</v>
      </c>
      <c r="P62" s="8">
        <v>38</v>
      </c>
      <c r="Q62" s="8">
        <v>17</v>
      </c>
      <c r="R62" s="8">
        <v>55</v>
      </c>
      <c r="S62" s="8">
        <v>2</v>
      </c>
      <c r="T62" s="7">
        <v>12</v>
      </c>
      <c r="U62" s="7">
        <v>12</v>
      </c>
      <c r="V62" s="7">
        <v>24</v>
      </c>
      <c r="W62" s="7">
        <v>1</v>
      </c>
      <c r="X62" s="7">
        <v>13</v>
      </c>
      <c r="Y62" s="7">
        <v>18</v>
      </c>
      <c r="Z62" s="7">
        <v>31</v>
      </c>
      <c r="AA62" s="7">
        <v>1</v>
      </c>
      <c r="AB62" s="7">
        <v>21</v>
      </c>
      <c r="AC62" s="7">
        <v>28</v>
      </c>
      <c r="AD62" s="7">
        <v>49</v>
      </c>
      <c r="AE62" s="7">
        <v>2</v>
      </c>
      <c r="AF62" s="7">
        <v>17</v>
      </c>
      <c r="AG62" s="7">
        <v>16</v>
      </c>
      <c r="AH62" s="7">
        <v>33</v>
      </c>
      <c r="AI62" s="7">
        <v>1</v>
      </c>
      <c r="AJ62" s="7">
        <v>19</v>
      </c>
      <c r="AK62" s="7">
        <v>15</v>
      </c>
      <c r="AL62" s="7">
        <v>34</v>
      </c>
      <c r="AM62" s="7">
        <v>1</v>
      </c>
      <c r="AN62" s="7">
        <v>12</v>
      </c>
      <c r="AO62" s="7">
        <v>24</v>
      </c>
      <c r="AP62" s="7">
        <v>36</v>
      </c>
      <c r="AQ62" s="7">
        <v>1</v>
      </c>
      <c r="AR62" s="8">
        <v>94</v>
      </c>
      <c r="AS62" s="8">
        <v>113</v>
      </c>
      <c r="AT62" s="8">
        <v>207</v>
      </c>
      <c r="AU62" s="8">
        <v>7</v>
      </c>
      <c r="AV62" s="7">
        <v>20</v>
      </c>
      <c r="AW62" s="7">
        <v>26</v>
      </c>
      <c r="AX62" s="7">
        <v>46</v>
      </c>
      <c r="AY62" s="7">
        <v>2</v>
      </c>
      <c r="AZ62" s="7">
        <v>32</v>
      </c>
      <c r="BA62" s="7">
        <v>13</v>
      </c>
      <c r="BB62" s="7">
        <v>45</v>
      </c>
      <c r="BC62" s="7">
        <v>2</v>
      </c>
      <c r="BD62" s="7">
        <v>20</v>
      </c>
      <c r="BE62" s="7">
        <v>13</v>
      </c>
      <c r="BF62" s="7">
        <v>33</v>
      </c>
      <c r="BG62" s="7">
        <v>1</v>
      </c>
      <c r="BH62" s="8">
        <v>72</v>
      </c>
      <c r="BI62" s="8">
        <v>52</v>
      </c>
      <c r="BJ62" s="8">
        <v>124</v>
      </c>
      <c r="BK62" s="8">
        <v>5</v>
      </c>
      <c r="BL62" s="9">
        <v>204</v>
      </c>
      <c r="BM62" s="9">
        <v>182</v>
      </c>
      <c r="BN62" s="9">
        <v>386</v>
      </c>
      <c r="BO62" s="9">
        <v>14</v>
      </c>
      <c r="BP62" s="10" t="str">
        <f aca="true" t="shared" si="4" ref="BP62:BP102">IF(BN62&gt;=1680,"ใหญ่พิเศษ",IF(BN62&gt;=720,"ใหญ่",IF(BN62&gt;=120,"กลาง",IF(BN62&gt;=1,"เล็ก"))))</f>
        <v>กลาง</v>
      </c>
      <c r="BQ62" s="10" t="str">
        <f t="shared" si="1"/>
        <v>4</v>
      </c>
    </row>
    <row r="63" spans="1:69" ht="18.75">
      <c r="A63" s="5">
        <v>56</v>
      </c>
      <c r="B63" s="6">
        <v>60010069</v>
      </c>
      <c r="C63" s="7" t="s">
        <v>57</v>
      </c>
      <c r="D63" s="7">
        <v>0</v>
      </c>
      <c r="E63" s="7">
        <v>0</v>
      </c>
      <c r="F63" s="7">
        <v>0</v>
      </c>
      <c r="G63" s="7">
        <v>0</v>
      </c>
      <c r="H63" s="7">
        <v>8</v>
      </c>
      <c r="I63" s="7">
        <v>5</v>
      </c>
      <c r="J63" s="7">
        <v>13</v>
      </c>
      <c r="K63" s="7">
        <v>1</v>
      </c>
      <c r="L63" s="7">
        <v>10</v>
      </c>
      <c r="M63" s="7">
        <v>5</v>
      </c>
      <c r="N63" s="7">
        <v>15</v>
      </c>
      <c r="O63" s="7">
        <v>1</v>
      </c>
      <c r="P63" s="8">
        <v>18</v>
      </c>
      <c r="Q63" s="8">
        <v>10</v>
      </c>
      <c r="R63" s="8">
        <v>28</v>
      </c>
      <c r="S63" s="8">
        <v>2</v>
      </c>
      <c r="T63" s="7">
        <v>6</v>
      </c>
      <c r="U63" s="7">
        <v>11</v>
      </c>
      <c r="V63" s="7">
        <v>17</v>
      </c>
      <c r="W63" s="7">
        <v>1</v>
      </c>
      <c r="X63" s="7">
        <v>9</v>
      </c>
      <c r="Y63" s="7">
        <v>2</v>
      </c>
      <c r="Z63" s="7">
        <v>11</v>
      </c>
      <c r="AA63" s="7">
        <v>1</v>
      </c>
      <c r="AB63" s="7">
        <v>7</v>
      </c>
      <c r="AC63" s="7">
        <v>5</v>
      </c>
      <c r="AD63" s="7">
        <v>12</v>
      </c>
      <c r="AE63" s="7">
        <v>1</v>
      </c>
      <c r="AF63" s="7">
        <v>13</v>
      </c>
      <c r="AG63" s="7">
        <v>7</v>
      </c>
      <c r="AH63" s="7">
        <v>20</v>
      </c>
      <c r="AI63" s="7">
        <v>1</v>
      </c>
      <c r="AJ63" s="7">
        <v>8</v>
      </c>
      <c r="AK63" s="7">
        <v>8</v>
      </c>
      <c r="AL63" s="7">
        <v>16</v>
      </c>
      <c r="AM63" s="7">
        <v>1</v>
      </c>
      <c r="AN63" s="7">
        <v>13</v>
      </c>
      <c r="AO63" s="7">
        <v>8</v>
      </c>
      <c r="AP63" s="7">
        <v>21</v>
      </c>
      <c r="AQ63" s="7">
        <v>1</v>
      </c>
      <c r="AR63" s="8">
        <v>56</v>
      </c>
      <c r="AS63" s="8">
        <v>41</v>
      </c>
      <c r="AT63" s="8">
        <v>97</v>
      </c>
      <c r="AU63" s="8">
        <v>6</v>
      </c>
      <c r="AV63" s="7">
        <v>4</v>
      </c>
      <c r="AW63" s="7">
        <v>5</v>
      </c>
      <c r="AX63" s="7">
        <v>9</v>
      </c>
      <c r="AY63" s="7">
        <v>1</v>
      </c>
      <c r="AZ63" s="7">
        <v>16</v>
      </c>
      <c r="BA63" s="7">
        <v>9</v>
      </c>
      <c r="BB63" s="7">
        <v>25</v>
      </c>
      <c r="BC63" s="7">
        <v>1</v>
      </c>
      <c r="BD63" s="7">
        <v>21</v>
      </c>
      <c r="BE63" s="7">
        <v>11</v>
      </c>
      <c r="BF63" s="7">
        <v>32</v>
      </c>
      <c r="BG63" s="7">
        <v>1</v>
      </c>
      <c r="BH63" s="8">
        <v>41</v>
      </c>
      <c r="BI63" s="8">
        <v>25</v>
      </c>
      <c r="BJ63" s="8">
        <v>66</v>
      </c>
      <c r="BK63" s="8">
        <v>3</v>
      </c>
      <c r="BL63" s="9">
        <v>115</v>
      </c>
      <c r="BM63" s="9">
        <v>76</v>
      </c>
      <c r="BN63" s="9">
        <v>191</v>
      </c>
      <c r="BO63" s="9">
        <v>11</v>
      </c>
      <c r="BP63" s="10" t="str">
        <f t="shared" si="4"/>
        <v>กลาง</v>
      </c>
      <c r="BQ63" s="10" t="str">
        <f t="shared" si="1"/>
        <v>2</v>
      </c>
    </row>
    <row r="64" spans="1:69" ht="18.75">
      <c r="A64" s="5">
        <v>57</v>
      </c>
      <c r="B64" s="6">
        <v>60010070</v>
      </c>
      <c r="C64" s="7" t="s">
        <v>58</v>
      </c>
      <c r="D64" s="7">
        <v>1</v>
      </c>
      <c r="E64" s="7">
        <v>1</v>
      </c>
      <c r="F64" s="7">
        <v>2</v>
      </c>
      <c r="G64" s="7">
        <v>1</v>
      </c>
      <c r="H64" s="7">
        <v>2</v>
      </c>
      <c r="I64" s="7">
        <v>0</v>
      </c>
      <c r="J64" s="7">
        <v>2</v>
      </c>
      <c r="K64" s="7">
        <v>1</v>
      </c>
      <c r="L64" s="7">
        <v>2</v>
      </c>
      <c r="M64" s="7">
        <v>2</v>
      </c>
      <c r="N64" s="7">
        <v>4</v>
      </c>
      <c r="O64" s="7">
        <v>1</v>
      </c>
      <c r="P64" s="8">
        <v>5</v>
      </c>
      <c r="Q64" s="8">
        <v>3</v>
      </c>
      <c r="R64" s="8">
        <v>8</v>
      </c>
      <c r="S64" s="8">
        <v>3</v>
      </c>
      <c r="T64" s="7">
        <v>4</v>
      </c>
      <c r="U64" s="7">
        <v>7</v>
      </c>
      <c r="V64" s="7">
        <v>11</v>
      </c>
      <c r="W64" s="7">
        <v>1</v>
      </c>
      <c r="X64" s="7">
        <v>4</v>
      </c>
      <c r="Y64" s="7">
        <v>6</v>
      </c>
      <c r="Z64" s="7">
        <v>10</v>
      </c>
      <c r="AA64" s="7">
        <v>1</v>
      </c>
      <c r="AB64" s="7">
        <v>2</v>
      </c>
      <c r="AC64" s="7">
        <v>3</v>
      </c>
      <c r="AD64" s="7">
        <v>5</v>
      </c>
      <c r="AE64" s="7">
        <v>1</v>
      </c>
      <c r="AF64" s="7">
        <v>5</v>
      </c>
      <c r="AG64" s="7">
        <v>3</v>
      </c>
      <c r="AH64" s="7">
        <v>8</v>
      </c>
      <c r="AI64" s="7">
        <v>1</v>
      </c>
      <c r="AJ64" s="7">
        <v>3</v>
      </c>
      <c r="AK64" s="7">
        <v>0</v>
      </c>
      <c r="AL64" s="7">
        <v>3</v>
      </c>
      <c r="AM64" s="7">
        <v>1</v>
      </c>
      <c r="AN64" s="7">
        <v>3</v>
      </c>
      <c r="AO64" s="7">
        <v>4</v>
      </c>
      <c r="AP64" s="7">
        <v>7</v>
      </c>
      <c r="AQ64" s="7">
        <v>1</v>
      </c>
      <c r="AR64" s="8">
        <v>21</v>
      </c>
      <c r="AS64" s="8">
        <v>23</v>
      </c>
      <c r="AT64" s="8">
        <v>44</v>
      </c>
      <c r="AU64" s="8">
        <v>6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8">
        <v>0</v>
      </c>
      <c r="BK64" s="8">
        <v>0</v>
      </c>
      <c r="BL64" s="9">
        <v>26</v>
      </c>
      <c r="BM64" s="9">
        <v>26</v>
      </c>
      <c r="BN64" s="9">
        <v>52</v>
      </c>
      <c r="BO64" s="9">
        <v>9</v>
      </c>
      <c r="BP64" s="10" t="str">
        <f t="shared" si="4"/>
        <v>เล็ก</v>
      </c>
      <c r="BQ64" s="10" t="str">
        <f t="shared" si="1"/>
        <v>1</v>
      </c>
    </row>
    <row r="65" spans="1:69" ht="18.75">
      <c r="A65" s="5">
        <v>58</v>
      </c>
      <c r="B65" s="6">
        <v>60010072</v>
      </c>
      <c r="C65" s="7" t="s">
        <v>59</v>
      </c>
      <c r="D65" s="7">
        <v>0</v>
      </c>
      <c r="E65" s="7">
        <v>0</v>
      </c>
      <c r="F65" s="7">
        <v>0</v>
      </c>
      <c r="G65" s="7">
        <v>0</v>
      </c>
      <c r="H65" s="7">
        <v>5</v>
      </c>
      <c r="I65" s="7">
        <v>4</v>
      </c>
      <c r="J65" s="7">
        <v>9</v>
      </c>
      <c r="K65" s="7">
        <v>1</v>
      </c>
      <c r="L65" s="7">
        <v>5</v>
      </c>
      <c r="M65" s="7">
        <v>7</v>
      </c>
      <c r="N65" s="7">
        <v>12</v>
      </c>
      <c r="O65" s="7">
        <v>1</v>
      </c>
      <c r="P65" s="8">
        <v>10</v>
      </c>
      <c r="Q65" s="8">
        <v>11</v>
      </c>
      <c r="R65" s="8">
        <v>21</v>
      </c>
      <c r="S65" s="8">
        <v>2</v>
      </c>
      <c r="T65" s="7">
        <v>6</v>
      </c>
      <c r="U65" s="7">
        <v>3</v>
      </c>
      <c r="V65" s="7">
        <v>9</v>
      </c>
      <c r="W65" s="7">
        <v>1</v>
      </c>
      <c r="X65" s="7">
        <v>11</v>
      </c>
      <c r="Y65" s="7">
        <v>6</v>
      </c>
      <c r="Z65" s="7">
        <v>17</v>
      </c>
      <c r="AA65" s="7">
        <v>1</v>
      </c>
      <c r="AB65" s="7">
        <v>5</v>
      </c>
      <c r="AC65" s="7">
        <v>6</v>
      </c>
      <c r="AD65" s="7">
        <v>11</v>
      </c>
      <c r="AE65" s="7">
        <v>1</v>
      </c>
      <c r="AF65" s="7">
        <v>5</v>
      </c>
      <c r="AG65" s="7">
        <v>5</v>
      </c>
      <c r="AH65" s="7">
        <v>10</v>
      </c>
      <c r="AI65" s="7">
        <v>1</v>
      </c>
      <c r="AJ65" s="7">
        <v>5</v>
      </c>
      <c r="AK65" s="7">
        <v>5</v>
      </c>
      <c r="AL65" s="7">
        <v>10</v>
      </c>
      <c r="AM65" s="7">
        <v>1</v>
      </c>
      <c r="AN65" s="7">
        <v>9</v>
      </c>
      <c r="AO65" s="7">
        <v>6</v>
      </c>
      <c r="AP65" s="7">
        <v>15</v>
      </c>
      <c r="AQ65" s="7">
        <v>1</v>
      </c>
      <c r="AR65" s="8">
        <v>41</v>
      </c>
      <c r="AS65" s="8">
        <v>31</v>
      </c>
      <c r="AT65" s="8">
        <v>72</v>
      </c>
      <c r="AU65" s="8">
        <v>6</v>
      </c>
      <c r="AV65" s="7">
        <v>9</v>
      </c>
      <c r="AW65" s="7">
        <v>8</v>
      </c>
      <c r="AX65" s="7">
        <v>17</v>
      </c>
      <c r="AY65" s="7">
        <v>1</v>
      </c>
      <c r="AZ65" s="7">
        <v>9</v>
      </c>
      <c r="BA65" s="7">
        <v>4</v>
      </c>
      <c r="BB65" s="7">
        <v>13</v>
      </c>
      <c r="BC65" s="7">
        <v>1</v>
      </c>
      <c r="BD65" s="7">
        <v>9</v>
      </c>
      <c r="BE65" s="7">
        <v>4</v>
      </c>
      <c r="BF65" s="7">
        <v>13</v>
      </c>
      <c r="BG65" s="7">
        <v>1</v>
      </c>
      <c r="BH65" s="8">
        <v>27</v>
      </c>
      <c r="BI65" s="8">
        <v>16</v>
      </c>
      <c r="BJ65" s="8">
        <v>43</v>
      </c>
      <c r="BK65" s="8">
        <v>3</v>
      </c>
      <c r="BL65" s="9">
        <v>78</v>
      </c>
      <c r="BM65" s="9">
        <v>58</v>
      </c>
      <c r="BN65" s="9">
        <v>136</v>
      </c>
      <c r="BO65" s="9">
        <v>11</v>
      </c>
      <c r="BP65" s="10" t="str">
        <f t="shared" si="4"/>
        <v>กลาง</v>
      </c>
      <c r="BQ65" s="10" t="str">
        <f t="shared" si="1"/>
        <v>2</v>
      </c>
    </row>
    <row r="66" spans="1:69" ht="18.75">
      <c r="A66" s="5">
        <v>59</v>
      </c>
      <c r="B66" s="6">
        <v>60010073</v>
      </c>
      <c r="C66" s="7" t="s">
        <v>60</v>
      </c>
      <c r="D66" s="7">
        <v>0</v>
      </c>
      <c r="E66" s="7">
        <v>0</v>
      </c>
      <c r="F66" s="7">
        <v>0</v>
      </c>
      <c r="G66" s="7">
        <v>0</v>
      </c>
      <c r="H66" s="7">
        <v>1</v>
      </c>
      <c r="I66" s="7">
        <v>1</v>
      </c>
      <c r="J66" s="7">
        <v>2</v>
      </c>
      <c r="K66" s="7">
        <v>1</v>
      </c>
      <c r="L66" s="7">
        <v>3</v>
      </c>
      <c r="M66" s="7">
        <v>3</v>
      </c>
      <c r="N66" s="7">
        <v>6</v>
      </c>
      <c r="O66" s="7">
        <v>1</v>
      </c>
      <c r="P66" s="8">
        <v>4</v>
      </c>
      <c r="Q66" s="8">
        <v>4</v>
      </c>
      <c r="R66" s="8">
        <v>8</v>
      </c>
      <c r="S66" s="8">
        <v>2</v>
      </c>
      <c r="T66" s="7">
        <v>5</v>
      </c>
      <c r="U66" s="7">
        <v>6</v>
      </c>
      <c r="V66" s="7">
        <v>11</v>
      </c>
      <c r="W66" s="7">
        <v>1</v>
      </c>
      <c r="X66" s="7">
        <v>2</v>
      </c>
      <c r="Y66" s="7">
        <v>6</v>
      </c>
      <c r="Z66" s="7">
        <v>8</v>
      </c>
      <c r="AA66" s="7">
        <v>1</v>
      </c>
      <c r="AB66" s="7">
        <v>13</v>
      </c>
      <c r="AC66" s="7">
        <v>4</v>
      </c>
      <c r="AD66" s="7">
        <v>17</v>
      </c>
      <c r="AE66" s="7">
        <v>1</v>
      </c>
      <c r="AF66" s="7">
        <v>5</v>
      </c>
      <c r="AG66" s="7">
        <v>3</v>
      </c>
      <c r="AH66" s="7">
        <v>8</v>
      </c>
      <c r="AI66" s="7">
        <v>1</v>
      </c>
      <c r="AJ66" s="7">
        <v>6</v>
      </c>
      <c r="AK66" s="7">
        <v>6</v>
      </c>
      <c r="AL66" s="7">
        <v>12</v>
      </c>
      <c r="AM66" s="7">
        <v>1</v>
      </c>
      <c r="AN66" s="7">
        <v>8</v>
      </c>
      <c r="AO66" s="7">
        <v>1</v>
      </c>
      <c r="AP66" s="7">
        <v>9</v>
      </c>
      <c r="AQ66" s="7">
        <v>1</v>
      </c>
      <c r="AR66" s="8">
        <v>39</v>
      </c>
      <c r="AS66" s="8">
        <v>26</v>
      </c>
      <c r="AT66" s="8">
        <v>65</v>
      </c>
      <c r="AU66" s="8">
        <v>6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8">
        <v>0</v>
      </c>
      <c r="BK66" s="8">
        <v>0</v>
      </c>
      <c r="BL66" s="9">
        <v>43</v>
      </c>
      <c r="BM66" s="9">
        <v>30</v>
      </c>
      <c r="BN66" s="9">
        <v>73</v>
      </c>
      <c r="BO66" s="9">
        <v>8</v>
      </c>
      <c r="BP66" s="10" t="str">
        <f t="shared" si="4"/>
        <v>เล็ก</v>
      </c>
      <c r="BQ66" s="10" t="str">
        <f t="shared" si="1"/>
        <v>1</v>
      </c>
    </row>
    <row r="67" spans="1:69" ht="18.75">
      <c r="A67" s="5">
        <v>60</v>
      </c>
      <c r="B67" s="6">
        <v>60010074</v>
      </c>
      <c r="C67" s="7" t="s">
        <v>61</v>
      </c>
      <c r="D67" s="7">
        <v>1</v>
      </c>
      <c r="E67" s="7">
        <v>1</v>
      </c>
      <c r="F67" s="7">
        <v>2</v>
      </c>
      <c r="G67" s="7">
        <v>1</v>
      </c>
      <c r="H67" s="7">
        <v>2</v>
      </c>
      <c r="I67" s="7">
        <v>6</v>
      </c>
      <c r="J67" s="7">
        <v>8</v>
      </c>
      <c r="K67" s="7">
        <v>1</v>
      </c>
      <c r="L67" s="7">
        <v>1</v>
      </c>
      <c r="M67" s="7">
        <v>2</v>
      </c>
      <c r="N67" s="7">
        <v>3</v>
      </c>
      <c r="O67" s="7">
        <v>1</v>
      </c>
      <c r="P67" s="8">
        <v>4</v>
      </c>
      <c r="Q67" s="8">
        <v>9</v>
      </c>
      <c r="R67" s="8">
        <v>13</v>
      </c>
      <c r="S67" s="8">
        <v>3</v>
      </c>
      <c r="T67" s="7">
        <v>2</v>
      </c>
      <c r="U67" s="7">
        <v>6</v>
      </c>
      <c r="V67" s="7">
        <v>8</v>
      </c>
      <c r="W67" s="7">
        <v>1</v>
      </c>
      <c r="X67" s="7">
        <v>3</v>
      </c>
      <c r="Y67" s="7">
        <v>5</v>
      </c>
      <c r="Z67" s="7">
        <v>8</v>
      </c>
      <c r="AA67" s="7">
        <v>1</v>
      </c>
      <c r="AB67" s="7">
        <v>4</v>
      </c>
      <c r="AC67" s="7">
        <v>2</v>
      </c>
      <c r="AD67" s="7">
        <v>6</v>
      </c>
      <c r="AE67" s="7">
        <v>1</v>
      </c>
      <c r="AF67" s="7">
        <v>7</v>
      </c>
      <c r="AG67" s="7">
        <v>4</v>
      </c>
      <c r="AH67" s="7">
        <v>11</v>
      </c>
      <c r="AI67" s="7">
        <v>1</v>
      </c>
      <c r="AJ67" s="7">
        <v>6</v>
      </c>
      <c r="AK67" s="7">
        <v>4</v>
      </c>
      <c r="AL67" s="7">
        <v>10</v>
      </c>
      <c r="AM67" s="7">
        <v>1</v>
      </c>
      <c r="AN67" s="7">
        <v>8</v>
      </c>
      <c r="AO67" s="7">
        <v>2</v>
      </c>
      <c r="AP67" s="7">
        <v>10</v>
      </c>
      <c r="AQ67" s="7">
        <v>1</v>
      </c>
      <c r="AR67" s="8">
        <v>30</v>
      </c>
      <c r="AS67" s="8">
        <v>23</v>
      </c>
      <c r="AT67" s="8">
        <v>53</v>
      </c>
      <c r="AU67" s="8">
        <v>6</v>
      </c>
      <c r="AV67" s="7">
        <v>7</v>
      </c>
      <c r="AW67" s="7">
        <v>7</v>
      </c>
      <c r="AX67" s="7">
        <v>14</v>
      </c>
      <c r="AY67" s="7">
        <v>1</v>
      </c>
      <c r="AZ67" s="7">
        <v>16</v>
      </c>
      <c r="BA67" s="7">
        <v>5</v>
      </c>
      <c r="BB67" s="7">
        <v>21</v>
      </c>
      <c r="BC67" s="7">
        <v>1</v>
      </c>
      <c r="BD67" s="7">
        <v>7</v>
      </c>
      <c r="BE67" s="7">
        <v>5</v>
      </c>
      <c r="BF67" s="7">
        <v>12</v>
      </c>
      <c r="BG67" s="7">
        <v>1</v>
      </c>
      <c r="BH67" s="8">
        <v>30</v>
      </c>
      <c r="BI67" s="8">
        <v>17</v>
      </c>
      <c r="BJ67" s="8">
        <v>47</v>
      </c>
      <c r="BK67" s="8">
        <v>3</v>
      </c>
      <c r="BL67" s="9">
        <v>64</v>
      </c>
      <c r="BM67" s="9">
        <v>49</v>
      </c>
      <c r="BN67" s="9">
        <v>113</v>
      </c>
      <c r="BO67" s="9">
        <v>12</v>
      </c>
      <c r="BP67" s="10" t="str">
        <f t="shared" si="4"/>
        <v>เล็ก</v>
      </c>
      <c r="BQ67" s="10" t="str">
        <f t="shared" si="1"/>
        <v>1</v>
      </c>
    </row>
    <row r="68" spans="1:69" ht="18.75">
      <c r="A68" s="5">
        <v>61</v>
      </c>
      <c r="B68" s="6">
        <v>60010075</v>
      </c>
      <c r="C68" s="7" t="s">
        <v>62</v>
      </c>
      <c r="D68" s="7">
        <v>2</v>
      </c>
      <c r="E68" s="7">
        <v>1</v>
      </c>
      <c r="F68" s="7">
        <v>3</v>
      </c>
      <c r="G68" s="7">
        <v>1</v>
      </c>
      <c r="H68" s="7">
        <v>2</v>
      </c>
      <c r="I68" s="7">
        <v>3</v>
      </c>
      <c r="J68" s="7">
        <v>5</v>
      </c>
      <c r="K68" s="7">
        <v>1</v>
      </c>
      <c r="L68" s="7">
        <v>2</v>
      </c>
      <c r="M68" s="7">
        <v>0</v>
      </c>
      <c r="N68" s="7">
        <v>2</v>
      </c>
      <c r="O68" s="7">
        <v>1</v>
      </c>
      <c r="P68" s="8">
        <v>6</v>
      </c>
      <c r="Q68" s="8">
        <v>4</v>
      </c>
      <c r="R68" s="8">
        <v>10</v>
      </c>
      <c r="S68" s="8">
        <v>3</v>
      </c>
      <c r="T68" s="7">
        <v>1</v>
      </c>
      <c r="U68" s="7">
        <v>1</v>
      </c>
      <c r="V68" s="7">
        <v>2</v>
      </c>
      <c r="W68" s="7">
        <v>1</v>
      </c>
      <c r="X68" s="7">
        <v>2</v>
      </c>
      <c r="Y68" s="7">
        <v>4</v>
      </c>
      <c r="Z68" s="7">
        <v>6</v>
      </c>
      <c r="AA68" s="7">
        <v>1</v>
      </c>
      <c r="AB68" s="7">
        <v>4</v>
      </c>
      <c r="AC68" s="7">
        <v>2</v>
      </c>
      <c r="AD68" s="7">
        <v>6</v>
      </c>
      <c r="AE68" s="7">
        <v>1</v>
      </c>
      <c r="AF68" s="7">
        <v>3</v>
      </c>
      <c r="AG68" s="7">
        <v>3</v>
      </c>
      <c r="AH68" s="7">
        <v>6</v>
      </c>
      <c r="AI68" s="7">
        <v>1</v>
      </c>
      <c r="AJ68" s="7">
        <v>2</v>
      </c>
      <c r="AK68" s="7">
        <v>3</v>
      </c>
      <c r="AL68" s="7">
        <v>5</v>
      </c>
      <c r="AM68" s="7">
        <v>1</v>
      </c>
      <c r="AN68" s="7">
        <v>4</v>
      </c>
      <c r="AO68" s="7">
        <v>3</v>
      </c>
      <c r="AP68" s="7">
        <v>7</v>
      </c>
      <c r="AQ68" s="7">
        <v>1</v>
      </c>
      <c r="AR68" s="8">
        <v>16</v>
      </c>
      <c r="AS68" s="8">
        <v>16</v>
      </c>
      <c r="AT68" s="8">
        <v>32</v>
      </c>
      <c r="AU68" s="8">
        <v>6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8">
        <v>0</v>
      </c>
      <c r="BK68" s="8">
        <v>0</v>
      </c>
      <c r="BL68" s="9">
        <v>22</v>
      </c>
      <c r="BM68" s="9">
        <v>20</v>
      </c>
      <c r="BN68" s="9">
        <v>42</v>
      </c>
      <c r="BO68" s="9">
        <v>9</v>
      </c>
      <c r="BP68" s="10" t="str">
        <f t="shared" si="4"/>
        <v>เล็ก</v>
      </c>
      <c r="BQ68" s="10" t="str">
        <f t="shared" si="1"/>
        <v>1</v>
      </c>
    </row>
    <row r="69" spans="1:69" ht="18.75">
      <c r="A69" s="5">
        <v>62</v>
      </c>
      <c r="B69" s="6">
        <v>60010076</v>
      </c>
      <c r="C69" s="7" t="s">
        <v>63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6</v>
      </c>
      <c r="J69" s="7">
        <v>6</v>
      </c>
      <c r="K69" s="7">
        <v>1</v>
      </c>
      <c r="L69" s="7">
        <v>4</v>
      </c>
      <c r="M69" s="7">
        <v>2</v>
      </c>
      <c r="N69" s="7">
        <v>6</v>
      </c>
      <c r="O69" s="7">
        <v>1</v>
      </c>
      <c r="P69" s="8">
        <v>4</v>
      </c>
      <c r="Q69" s="8">
        <v>8</v>
      </c>
      <c r="R69" s="8">
        <v>12</v>
      </c>
      <c r="S69" s="8">
        <v>2</v>
      </c>
      <c r="T69" s="7">
        <v>5</v>
      </c>
      <c r="U69" s="7">
        <v>0</v>
      </c>
      <c r="V69" s="7">
        <v>5</v>
      </c>
      <c r="W69" s="7">
        <v>1</v>
      </c>
      <c r="X69" s="7">
        <v>6</v>
      </c>
      <c r="Y69" s="7">
        <v>0</v>
      </c>
      <c r="Z69" s="7">
        <v>6</v>
      </c>
      <c r="AA69" s="7">
        <v>1</v>
      </c>
      <c r="AB69" s="7">
        <v>8</v>
      </c>
      <c r="AC69" s="7">
        <v>3</v>
      </c>
      <c r="AD69" s="7">
        <v>11</v>
      </c>
      <c r="AE69" s="7">
        <v>1</v>
      </c>
      <c r="AF69" s="7">
        <v>3</v>
      </c>
      <c r="AG69" s="7">
        <v>1</v>
      </c>
      <c r="AH69" s="7">
        <v>4</v>
      </c>
      <c r="AI69" s="7">
        <v>1</v>
      </c>
      <c r="AJ69" s="7">
        <v>4</v>
      </c>
      <c r="AK69" s="7">
        <v>3</v>
      </c>
      <c r="AL69" s="7">
        <v>7</v>
      </c>
      <c r="AM69" s="7">
        <v>1</v>
      </c>
      <c r="AN69" s="7">
        <v>5</v>
      </c>
      <c r="AO69" s="7">
        <v>2</v>
      </c>
      <c r="AP69" s="7">
        <v>7</v>
      </c>
      <c r="AQ69" s="7">
        <v>1</v>
      </c>
      <c r="AR69" s="8">
        <v>31</v>
      </c>
      <c r="AS69" s="8">
        <v>9</v>
      </c>
      <c r="AT69" s="8">
        <v>40</v>
      </c>
      <c r="AU69" s="8">
        <v>6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8">
        <v>0</v>
      </c>
      <c r="BK69" s="8">
        <v>0</v>
      </c>
      <c r="BL69" s="9">
        <v>35</v>
      </c>
      <c r="BM69" s="9">
        <v>17</v>
      </c>
      <c r="BN69" s="9">
        <v>52</v>
      </c>
      <c r="BO69" s="9">
        <v>8</v>
      </c>
      <c r="BP69" s="10" t="str">
        <f t="shared" si="4"/>
        <v>เล็ก</v>
      </c>
      <c r="BQ69" s="10" t="str">
        <f t="shared" si="1"/>
        <v>1</v>
      </c>
    </row>
    <row r="70" spans="1:69" ht="18.75">
      <c r="A70" s="5">
        <v>63</v>
      </c>
      <c r="B70" s="6">
        <v>60010078</v>
      </c>
      <c r="C70" s="7" t="s">
        <v>64</v>
      </c>
      <c r="D70" s="7">
        <v>0</v>
      </c>
      <c r="E70" s="7">
        <v>0</v>
      </c>
      <c r="F70" s="7">
        <v>0</v>
      </c>
      <c r="G70" s="7">
        <v>0</v>
      </c>
      <c r="H70" s="7">
        <v>11</v>
      </c>
      <c r="I70" s="7">
        <v>8</v>
      </c>
      <c r="J70" s="7">
        <v>19</v>
      </c>
      <c r="K70" s="7">
        <v>1</v>
      </c>
      <c r="L70" s="7">
        <v>3</v>
      </c>
      <c r="M70" s="7">
        <v>4</v>
      </c>
      <c r="N70" s="7">
        <v>7</v>
      </c>
      <c r="O70" s="7">
        <v>1</v>
      </c>
      <c r="P70" s="8">
        <v>14</v>
      </c>
      <c r="Q70" s="8">
        <v>12</v>
      </c>
      <c r="R70" s="8">
        <v>26</v>
      </c>
      <c r="S70" s="8">
        <v>2</v>
      </c>
      <c r="T70" s="7">
        <v>7</v>
      </c>
      <c r="U70" s="7">
        <v>4</v>
      </c>
      <c r="V70" s="7">
        <v>11</v>
      </c>
      <c r="W70" s="7">
        <v>1</v>
      </c>
      <c r="X70" s="7">
        <v>7</v>
      </c>
      <c r="Y70" s="7">
        <v>4</v>
      </c>
      <c r="Z70" s="7">
        <v>11</v>
      </c>
      <c r="AA70" s="7">
        <v>1</v>
      </c>
      <c r="AB70" s="7">
        <v>4</v>
      </c>
      <c r="AC70" s="7">
        <v>4</v>
      </c>
      <c r="AD70" s="7">
        <v>8</v>
      </c>
      <c r="AE70" s="7">
        <v>1</v>
      </c>
      <c r="AF70" s="7">
        <v>6</v>
      </c>
      <c r="AG70" s="7">
        <v>5</v>
      </c>
      <c r="AH70" s="7">
        <v>11</v>
      </c>
      <c r="AI70" s="7">
        <v>1</v>
      </c>
      <c r="AJ70" s="7">
        <v>7</v>
      </c>
      <c r="AK70" s="7">
        <v>5</v>
      </c>
      <c r="AL70" s="7">
        <v>12</v>
      </c>
      <c r="AM70" s="7">
        <v>1</v>
      </c>
      <c r="AN70" s="7">
        <v>3</v>
      </c>
      <c r="AO70" s="7">
        <v>4</v>
      </c>
      <c r="AP70" s="7">
        <v>7</v>
      </c>
      <c r="AQ70" s="7">
        <v>1</v>
      </c>
      <c r="AR70" s="8">
        <v>34</v>
      </c>
      <c r="AS70" s="8">
        <v>26</v>
      </c>
      <c r="AT70" s="8">
        <v>60</v>
      </c>
      <c r="AU70" s="8">
        <v>6</v>
      </c>
      <c r="AV70" s="7">
        <v>12</v>
      </c>
      <c r="AW70" s="7">
        <v>6</v>
      </c>
      <c r="AX70" s="7">
        <v>18</v>
      </c>
      <c r="AY70" s="7">
        <v>1</v>
      </c>
      <c r="AZ70" s="7">
        <v>3</v>
      </c>
      <c r="BA70" s="7">
        <v>5</v>
      </c>
      <c r="BB70" s="7">
        <v>8</v>
      </c>
      <c r="BC70" s="7">
        <v>1</v>
      </c>
      <c r="BD70" s="7">
        <v>10</v>
      </c>
      <c r="BE70" s="7">
        <v>8</v>
      </c>
      <c r="BF70" s="7">
        <v>18</v>
      </c>
      <c r="BG70" s="7">
        <v>1</v>
      </c>
      <c r="BH70" s="8">
        <v>25</v>
      </c>
      <c r="BI70" s="8">
        <v>19</v>
      </c>
      <c r="BJ70" s="8">
        <v>44</v>
      </c>
      <c r="BK70" s="8">
        <v>3</v>
      </c>
      <c r="BL70" s="9">
        <v>73</v>
      </c>
      <c r="BM70" s="9">
        <v>57</v>
      </c>
      <c r="BN70" s="9">
        <v>130</v>
      </c>
      <c r="BO70" s="9">
        <v>11</v>
      </c>
      <c r="BP70" s="10" t="str">
        <f t="shared" si="4"/>
        <v>กลาง</v>
      </c>
      <c r="BQ70" s="10" t="str">
        <f t="shared" si="1"/>
        <v>2</v>
      </c>
    </row>
    <row r="71" spans="1:69" ht="18.75">
      <c r="A71" s="5">
        <v>64</v>
      </c>
      <c r="B71" s="6">
        <v>60010079</v>
      </c>
      <c r="C71" s="7" t="s">
        <v>65</v>
      </c>
      <c r="D71" s="7">
        <v>0</v>
      </c>
      <c r="E71" s="7">
        <v>0</v>
      </c>
      <c r="F71" s="7">
        <v>0</v>
      </c>
      <c r="G71" s="7">
        <v>0</v>
      </c>
      <c r="H71" s="7">
        <v>6</v>
      </c>
      <c r="I71" s="7">
        <v>4</v>
      </c>
      <c r="J71" s="7">
        <v>10</v>
      </c>
      <c r="K71" s="7">
        <v>1</v>
      </c>
      <c r="L71" s="7">
        <v>3</v>
      </c>
      <c r="M71" s="7">
        <v>5</v>
      </c>
      <c r="N71" s="7">
        <v>8</v>
      </c>
      <c r="O71" s="7">
        <v>1</v>
      </c>
      <c r="P71" s="8">
        <v>9</v>
      </c>
      <c r="Q71" s="8">
        <v>9</v>
      </c>
      <c r="R71" s="8">
        <v>18</v>
      </c>
      <c r="S71" s="8">
        <v>2</v>
      </c>
      <c r="T71" s="7">
        <v>7</v>
      </c>
      <c r="U71" s="7">
        <v>2</v>
      </c>
      <c r="V71" s="7">
        <v>9</v>
      </c>
      <c r="W71" s="7">
        <v>1</v>
      </c>
      <c r="X71" s="7">
        <v>3</v>
      </c>
      <c r="Y71" s="7">
        <v>4</v>
      </c>
      <c r="Z71" s="7">
        <v>7</v>
      </c>
      <c r="AA71" s="7">
        <v>1</v>
      </c>
      <c r="AB71" s="7">
        <v>3</v>
      </c>
      <c r="AC71" s="7">
        <v>1</v>
      </c>
      <c r="AD71" s="7">
        <v>4</v>
      </c>
      <c r="AE71" s="7">
        <v>1</v>
      </c>
      <c r="AF71" s="7">
        <v>1</v>
      </c>
      <c r="AG71" s="7">
        <v>2</v>
      </c>
      <c r="AH71" s="7">
        <v>3</v>
      </c>
      <c r="AI71" s="7">
        <v>1</v>
      </c>
      <c r="AJ71" s="7">
        <v>4</v>
      </c>
      <c r="AK71" s="7">
        <v>3</v>
      </c>
      <c r="AL71" s="7">
        <v>7</v>
      </c>
      <c r="AM71" s="7">
        <v>1</v>
      </c>
      <c r="AN71" s="7">
        <v>6</v>
      </c>
      <c r="AO71" s="7">
        <v>1</v>
      </c>
      <c r="AP71" s="7">
        <v>7</v>
      </c>
      <c r="AQ71" s="7">
        <v>1</v>
      </c>
      <c r="AR71" s="8">
        <v>24</v>
      </c>
      <c r="AS71" s="8">
        <v>13</v>
      </c>
      <c r="AT71" s="8">
        <v>37</v>
      </c>
      <c r="AU71" s="8">
        <v>6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8">
        <v>0</v>
      </c>
      <c r="BK71" s="8">
        <v>0</v>
      </c>
      <c r="BL71" s="9">
        <v>33</v>
      </c>
      <c r="BM71" s="9">
        <v>22</v>
      </c>
      <c r="BN71" s="9">
        <v>55</v>
      </c>
      <c r="BO71" s="9">
        <v>8</v>
      </c>
      <c r="BP71" s="10" t="str">
        <f t="shared" si="4"/>
        <v>เล็ก</v>
      </c>
      <c r="BQ71" s="10" t="str">
        <f aca="true" t="shared" si="5" ref="BQ71:BQ134">IF(BN71&gt;=2500,"7",IF(BN71&gt;=1500,"6",IF(BN71&gt;=500,"5",IF(BN71&gt;=301,"4",IF(BN71&gt;=201,"3",IF(BN71&gt;=121,"2",IF(BN71&gt;=1,"1")))))))</f>
        <v>1</v>
      </c>
    </row>
    <row r="72" spans="1:69" ht="18.75">
      <c r="A72" s="5">
        <v>65</v>
      </c>
      <c r="B72" s="6">
        <v>60010080</v>
      </c>
      <c r="C72" s="7" t="s">
        <v>66</v>
      </c>
      <c r="D72" s="7">
        <v>3</v>
      </c>
      <c r="E72" s="7">
        <v>1</v>
      </c>
      <c r="F72" s="7">
        <v>4</v>
      </c>
      <c r="G72" s="7">
        <v>1</v>
      </c>
      <c r="H72" s="7">
        <v>3</v>
      </c>
      <c r="I72" s="7">
        <v>1</v>
      </c>
      <c r="J72" s="7">
        <v>4</v>
      </c>
      <c r="K72" s="7">
        <v>1</v>
      </c>
      <c r="L72" s="7">
        <v>4</v>
      </c>
      <c r="M72" s="7">
        <v>2</v>
      </c>
      <c r="N72" s="7">
        <v>6</v>
      </c>
      <c r="O72" s="7">
        <v>1</v>
      </c>
      <c r="P72" s="8">
        <v>10</v>
      </c>
      <c r="Q72" s="8">
        <v>4</v>
      </c>
      <c r="R72" s="8">
        <v>14</v>
      </c>
      <c r="S72" s="8">
        <v>3</v>
      </c>
      <c r="T72" s="7">
        <v>1</v>
      </c>
      <c r="U72" s="7">
        <v>0</v>
      </c>
      <c r="V72" s="7">
        <v>1</v>
      </c>
      <c r="W72" s="7">
        <v>1</v>
      </c>
      <c r="X72" s="7">
        <v>1</v>
      </c>
      <c r="Y72" s="7">
        <v>2</v>
      </c>
      <c r="Z72" s="7">
        <v>3</v>
      </c>
      <c r="AA72" s="7">
        <v>1</v>
      </c>
      <c r="AB72" s="7">
        <v>2</v>
      </c>
      <c r="AC72" s="7">
        <v>1</v>
      </c>
      <c r="AD72" s="7">
        <v>3</v>
      </c>
      <c r="AE72" s="7">
        <v>1</v>
      </c>
      <c r="AF72" s="7">
        <v>1</v>
      </c>
      <c r="AG72" s="7">
        <v>3</v>
      </c>
      <c r="AH72" s="7">
        <v>4</v>
      </c>
      <c r="AI72" s="7">
        <v>1</v>
      </c>
      <c r="AJ72" s="7">
        <v>0</v>
      </c>
      <c r="AK72" s="7">
        <v>1</v>
      </c>
      <c r="AL72" s="7">
        <v>1</v>
      </c>
      <c r="AM72" s="7">
        <v>1</v>
      </c>
      <c r="AN72" s="7">
        <v>1</v>
      </c>
      <c r="AO72" s="7">
        <v>0</v>
      </c>
      <c r="AP72" s="7">
        <v>1</v>
      </c>
      <c r="AQ72" s="7">
        <v>1</v>
      </c>
      <c r="AR72" s="8">
        <v>6</v>
      </c>
      <c r="AS72" s="8">
        <v>7</v>
      </c>
      <c r="AT72" s="8">
        <v>13</v>
      </c>
      <c r="AU72" s="8">
        <v>6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8">
        <v>0</v>
      </c>
      <c r="BK72" s="8">
        <v>0</v>
      </c>
      <c r="BL72" s="9">
        <v>16</v>
      </c>
      <c r="BM72" s="9">
        <v>11</v>
      </c>
      <c r="BN72" s="9">
        <v>27</v>
      </c>
      <c r="BO72" s="9">
        <v>9</v>
      </c>
      <c r="BP72" s="10" t="str">
        <f t="shared" si="4"/>
        <v>เล็ก</v>
      </c>
      <c r="BQ72" s="10" t="str">
        <f t="shared" si="5"/>
        <v>1</v>
      </c>
    </row>
    <row r="73" spans="1:69" ht="18.75">
      <c r="A73" s="5">
        <v>66</v>
      </c>
      <c r="B73" s="6">
        <v>60010081</v>
      </c>
      <c r="C73" s="7" t="s">
        <v>67</v>
      </c>
      <c r="D73" s="7">
        <v>0</v>
      </c>
      <c r="E73" s="7">
        <v>0</v>
      </c>
      <c r="F73" s="7">
        <v>0</v>
      </c>
      <c r="G73" s="7">
        <v>0</v>
      </c>
      <c r="H73" s="7">
        <v>4</v>
      </c>
      <c r="I73" s="7">
        <v>3</v>
      </c>
      <c r="J73" s="7">
        <v>7</v>
      </c>
      <c r="K73" s="7">
        <v>1</v>
      </c>
      <c r="L73" s="7">
        <v>4</v>
      </c>
      <c r="M73" s="7">
        <v>2</v>
      </c>
      <c r="N73" s="7">
        <v>6</v>
      </c>
      <c r="O73" s="7">
        <v>1</v>
      </c>
      <c r="P73" s="8">
        <v>8</v>
      </c>
      <c r="Q73" s="8">
        <v>5</v>
      </c>
      <c r="R73" s="8">
        <v>13</v>
      </c>
      <c r="S73" s="8">
        <v>2</v>
      </c>
      <c r="T73" s="7">
        <v>11</v>
      </c>
      <c r="U73" s="7">
        <v>5</v>
      </c>
      <c r="V73" s="7">
        <v>16</v>
      </c>
      <c r="W73" s="7">
        <v>1</v>
      </c>
      <c r="X73" s="7">
        <v>11</v>
      </c>
      <c r="Y73" s="7">
        <v>2</v>
      </c>
      <c r="Z73" s="7">
        <v>13</v>
      </c>
      <c r="AA73" s="7">
        <v>1</v>
      </c>
      <c r="AB73" s="7">
        <v>7</v>
      </c>
      <c r="AC73" s="7">
        <v>10</v>
      </c>
      <c r="AD73" s="7">
        <v>17</v>
      </c>
      <c r="AE73" s="7">
        <v>1</v>
      </c>
      <c r="AF73" s="7">
        <v>4</v>
      </c>
      <c r="AG73" s="7">
        <v>8</v>
      </c>
      <c r="AH73" s="7">
        <v>12</v>
      </c>
      <c r="AI73" s="7">
        <v>1</v>
      </c>
      <c r="AJ73" s="7">
        <v>7</v>
      </c>
      <c r="AK73" s="7">
        <v>4</v>
      </c>
      <c r="AL73" s="7">
        <v>11</v>
      </c>
      <c r="AM73" s="7">
        <v>1</v>
      </c>
      <c r="AN73" s="7">
        <v>12</v>
      </c>
      <c r="AO73" s="7">
        <v>3</v>
      </c>
      <c r="AP73" s="7">
        <v>15</v>
      </c>
      <c r="AQ73" s="7">
        <v>1</v>
      </c>
      <c r="AR73" s="8">
        <v>52</v>
      </c>
      <c r="AS73" s="8">
        <v>32</v>
      </c>
      <c r="AT73" s="8">
        <v>84</v>
      </c>
      <c r="AU73" s="8">
        <v>6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8">
        <v>0</v>
      </c>
      <c r="BK73" s="8">
        <v>0</v>
      </c>
      <c r="BL73" s="9">
        <v>60</v>
      </c>
      <c r="BM73" s="9">
        <v>37</v>
      </c>
      <c r="BN73" s="9">
        <v>97</v>
      </c>
      <c r="BO73" s="9">
        <v>8</v>
      </c>
      <c r="BP73" s="10" t="str">
        <f t="shared" si="4"/>
        <v>เล็ก</v>
      </c>
      <c r="BQ73" s="10" t="str">
        <f t="shared" si="5"/>
        <v>1</v>
      </c>
    </row>
    <row r="74" spans="1:69" ht="18.75">
      <c r="A74" s="5">
        <v>67</v>
      </c>
      <c r="B74" s="6">
        <v>60010084</v>
      </c>
      <c r="C74" s="7" t="s">
        <v>68</v>
      </c>
      <c r="D74" s="7">
        <v>6</v>
      </c>
      <c r="E74" s="7">
        <v>2</v>
      </c>
      <c r="F74" s="7">
        <v>8</v>
      </c>
      <c r="G74" s="7">
        <v>1</v>
      </c>
      <c r="H74" s="7">
        <v>6</v>
      </c>
      <c r="I74" s="7">
        <v>3</v>
      </c>
      <c r="J74" s="7">
        <v>9</v>
      </c>
      <c r="K74" s="7">
        <v>1</v>
      </c>
      <c r="L74" s="7">
        <v>1</v>
      </c>
      <c r="M74" s="7">
        <v>5</v>
      </c>
      <c r="N74" s="7">
        <v>6</v>
      </c>
      <c r="O74" s="7">
        <v>1</v>
      </c>
      <c r="P74" s="8">
        <v>13</v>
      </c>
      <c r="Q74" s="8">
        <v>10</v>
      </c>
      <c r="R74" s="8">
        <v>23</v>
      </c>
      <c r="S74" s="8">
        <v>3</v>
      </c>
      <c r="T74" s="7">
        <v>4</v>
      </c>
      <c r="U74" s="7">
        <v>3</v>
      </c>
      <c r="V74" s="7">
        <v>7</v>
      </c>
      <c r="W74" s="7">
        <v>1</v>
      </c>
      <c r="X74" s="7">
        <v>5</v>
      </c>
      <c r="Y74" s="7">
        <v>6</v>
      </c>
      <c r="Z74" s="7">
        <v>11</v>
      </c>
      <c r="AA74" s="7">
        <v>1</v>
      </c>
      <c r="AB74" s="7">
        <v>8</v>
      </c>
      <c r="AC74" s="7">
        <v>8</v>
      </c>
      <c r="AD74" s="7">
        <v>16</v>
      </c>
      <c r="AE74" s="7">
        <v>1</v>
      </c>
      <c r="AF74" s="7">
        <v>8</v>
      </c>
      <c r="AG74" s="7">
        <v>2</v>
      </c>
      <c r="AH74" s="7">
        <v>10</v>
      </c>
      <c r="AI74" s="7">
        <v>1</v>
      </c>
      <c r="AJ74" s="7">
        <v>7</v>
      </c>
      <c r="AK74" s="7">
        <v>2</v>
      </c>
      <c r="AL74" s="7">
        <v>9</v>
      </c>
      <c r="AM74" s="7">
        <v>1</v>
      </c>
      <c r="AN74" s="7">
        <v>5</v>
      </c>
      <c r="AO74" s="7">
        <v>4</v>
      </c>
      <c r="AP74" s="7">
        <v>9</v>
      </c>
      <c r="AQ74" s="7">
        <v>1</v>
      </c>
      <c r="AR74" s="8">
        <v>37</v>
      </c>
      <c r="AS74" s="8">
        <v>25</v>
      </c>
      <c r="AT74" s="8">
        <v>62</v>
      </c>
      <c r="AU74" s="8">
        <v>6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8">
        <v>0</v>
      </c>
      <c r="BK74" s="8">
        <v>0</v>
      </c>
      <c r="BL74" s="9">
        <v>50</v>
      </c>
      <c r="BM74" s="9">
        <v>35</v>
      </c>
      <c r="BN74" s="9">
        <v>85</v>
      </c>
      <c r="BO74" s="9">
        <v>9</v>
      </c>
      <c r="BP74" s="10" t="str">
        <f t="shared" si="4"/>
        <v>เล็ก</v>
      </c>
      <c r="BQ74" s="10" t="str">
        <f t="shared" si="5"/>
        <v>1</v>
      </c>
    </row>
    <row r="75" spans="1:69" ht="18.75">
      <c r="A75" s="5">
        <v>68</v>
      </c>
      <c r="B75" s="6">
        <v>60010085</v>
      </c>
      <c r="C75" s="7" t="s">
        <v>69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4</v>
      </c>
      <c r="J75" s="7">
        <v>5</v>
      </c>
      <c r="K75" s="7">
        <v>1</v>
      </c>
      <c r="L75" s="7">
        <v>1</v>
      </c>
      <c r="M75" s="7">
        <v>5</v>
      </c>
      <c r="N75" s="7">
        <v>6</v>
      </c>
      <c r="O75" s="7">
        <v>1</v>
      </c>
      <c r="P75" s="8">
        <v>2</v>
      </c>
      <c r="Q75" s="8">
        <v>9</v>
      </c>
      <c r="R75" s="8">
        <v>11</v>
      </c>
      <c r="S75" s="8">
        <v>2</v>
      </c>
      <c r="T75" s="7">
        <v>1</v>
      </c>
      <c r="U75" s="7">
        <v>5</v>
      </c>
      <c r="V75" s="7">
        <v>6</v>
      </c>
      <c r="W75" s="7">
        <v>1</v>
      </c>
      <c r="X75" s="7">
        <v>3</v>
      </c>
      <c r="Y75" s="7">
        <v>3</v>
      </c>
      <c r="Z75" s="7">
        <v>6</v>
      </c>
      <c r="AA75" s="7">
        <v>1</v>
      </c>
      <c r="AB75" s="7">
        <v>4</v>
      </c>
      <c r="AC75" s="7">
        <v>3</v>
      </c>
      <c r="AD75" s="7">
        <v>7</v>
      </c>
      <c r="AE75" s="7">
        <v>1</v>
      </c>
      <c r="AF75" s="7">
        <v>3</v>
      </c>
      <c r="AG75" s="7">
        <v>6</v>
      </c>
      <c r="AH75" s="7">
        <v>9</v>
      </c>
      <c r="AI75" s="7">
        <v>1</v>
      </c>
      <c r="AJ75" s="7">
        <v>2</v>
      </c>
      <c r="AK75" s="7">
        <v>6</v>
      </c>
      <c r="AL75" s="7">
        <v>8</v>
      </c>
      <c r="AM75" s="7">
        <v>1</v>
      </c>
      <c r="AN75" s="7">
        <v>5</v>
      </c>
      <c r="AO75" s="7">
        <v>3</v>
      </c>
      <c r="AP75" s="7">
        <v>8</v>
      </c>
      <c r="AQ75" s="7">
        <v>1</v>
      </c>
      <c r="AR75" s="8">
        <v>18</v>
      </c>
      <c r="AS75" s="8">
        <v>26</v>
      </c>
      <c r="AT75" s="8">
        <v>44</v>
      </c>
      <c r="AU75" s="8">
        <v>6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8">
        <v>0</v>
      </c>
      <c r="BK75" s="8">
        <v>0</v>
      </c>
      <c r="BL75" s="9">
        <v>20</v>
      </c>
      <c r="BM75" s="9">
        <v>35</v>
      </c>
      <c r="BN75" s="9">
        <v>55</v>
      </c>
      <c r="BO75" s="9">
        <v>8</v>
      </c>
      <c r="BP75" s="10" t="str">
        <f t="shared" si="4"/>
        <v>เล็ก</v>
      </c>
      <c r="BQ75" s="10" t="str">
        <f t="shared" si="5"/>
        <v>1</v>
      </c>
    </row>
    <row r="76" spans="1:69" ht="18.75">
      <c r="A76" s="5">
        <v>69</v>
      </c>
      <c r="B76" s="6">
        <v>60010087</v>
      </c>
      <c r="C76" s="7" t="s">
        <v>70</v>
      </c>
      <c r="D76" s="7">
        <v>3</v>
      </c>
      <c r="E76" s="7">
        <v>1</v>
      </c>
      <c r="F76" s="7">
        <v>4</v>
      </c>
      <c r="G76" s="7">
        <v>1</v>
      </c>
      <c r="H76" s="7">
        <v>2</v>
      </c>
      <c r="I76" s="7">
        <v>6</v>
      </c>
      <c r="J76" s="7">
        <v>8</v>
      </c>
      <c r="K76" s="7">
        <v>1</v>
      </c>
      <c r="L76" s="7">
        <v>2</v>
      </c>
      <c r="M76" s="7">
        <v>3</v>
      </c>
      <c r="N76" s="7">
        <v>5</v>
      </c>
      <c r="O76" s="7">
        <v>1</v>
      </c>
      <c r="P76" s="8">
        <v>7</v>
      </c>
      <c r="Q76" s="8">
        <v>10</v>
      </c>
      <c r="R76" s="8">
        <v>17</v>
      </c>
      <c r="S76" s="8">
        <v>3</v>
      </c>
      <c r="T76" s="7">
        <v>3</v>
      </c>
      <c r="U76" s="7">
        <v>3</v>
      </c>
      <c r="V76" s="7">
        <v>6</v>
      </c>
      <c r="W76" s="7">
        <v>1</v>
      </c>
      <c r="X76" s="7">
        <v>3</v>
      </c>
      <c r="Y76" s="7">
        <v>4</v>
      </c>
      <c r="Z76" s="7">
        <v>7</v>
      </c>
      <c r="AA76" s="7">
        <v>1</v>
      </c>
      <c r="AB76" s="7">
        <v>4</v>
      </c>
      <c r="AC76" s="7">
        <v>2</v>
      </c>
      <c r="AD76" s="7">
        <v>6</v>
      </c>
      <c r="AE76" s="7">
        <v>1</v>
      </c>
      <c r="AF76" s="7">
        <v>2</v>
      </c>
      <c r="AG76" s="7">
        <v>6</v>
      </c>
      <c r="AH76" s="7">
        <v>8</v>
      </c>
      <c r="AI76" s="7">
        <v>1</v>
      </c>
      <c r="AJ76" s="7">
        <v>5</v>
      </c>
      <c r="AK76" s="7">
        <v>6</v>
      </c>
      <c r="AL76" s="7">
        <v>11</v>
      </c>
      <c r="AM76" s="7">
        <v>1</v>
      </c>
      <c r="AN76" s="7">
        <v>3</v>
      </c>
      <c r="AO76" s="7">
        <v>4</v>
      </c>
      <c r="AP76" s="7">
        <v>7</v>
      </c>
      <c r="AQ76" s="7">
        <v>1</v>
      </c>
      <c r="AR76" s="8">
        <v>20</v>
      </c>
      <c r="AS76" s="8">
        <v>25</v>
      </c>
      <c r="AT76" s="8">
        <v>45</v>
      </c>
      <c r="AU76" s="8">
        <v>6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8">
        <v>0</v>
      </c>
      <c r="BK76" s="8">
        <v>0</v>
      </c>
      <c r="BL76" s="9">
        <v>27</v>
      </c>
      <c r="BM76" s="9">
        <v>35</v>
      </c>
      <c r="BN76" s="9">
        <v>62</v>
      </c>
      <c r="BO76" s="9">
        <v>9</v>
      </c>
      <c r="BP76" s="10" t="str">
        <f t="shared" si="4"/>
        <v>เล็ก</v>
      </c>
      <c r="BQ76" s="10" t="str">
        <f t="shared" si="5"/>
        <v>1</v>
      </c>
    </row>
    <row r="77" spans="1:69" ht="18.75">
      <c r="A77" s="5">
        <v>70</v>
      </c>
      <c r="B77" s="6">
        <v>60010088</v>
      </c>
      <c r="C77" s="7" t="s">
        <v>71</v>
      </c>
      <c r="D77" s="7">
        <v>1</v>
      </c>
      <c r="E77" s="7">
        <v>4</v>
      </c>
      <c r="F77" s="7">
        <v>5</v>
      </c>
      <c r="G77" s="7">
        <v>1</v>
      </c>
      <c r="H77" s="7">
        <v>5</v>
      </c>
      <c r="I77" s="7">
        <v>5</v>
      </c>
      <c r="J77" s="7">
        <v>10</v>
      </c>
      <c r="K77" s="7">
        <v>1</v>
      </c>
      <c r="L77" s="7">
        <v>8</v>
      </c>
      <c r="M77" s="7">
        <v>7</v>
      </c>
      <c r="N77" s="7">
        <v>15</v>
      </c>
      <c r="O77" s="7">
        <v>1</v>
      </c>
      <c r="P77" s="8">
        <v>14</v>
      </c>
      <c r="Q77" s="8">
        <v>16</v>
      </c>
      <c r="R77" s="8">
        <v>30</v>
      </c>
      <c r="S77" s="8">
        <v>3</v>
      </c>
      <c r="T77" s="7">
        <v>4</v>
      </c>
      <c r="U77" s="7">
        <v>5</v>
      </c>
      <c r="V77" s="7">
        <v>9</v>
      </c>
      <c r="W77" s="7">
        <v>1</v>
      </c>
      <c r="X77" s="7">
        <v>4</v>
      </c>
      <c r="Y77" s="7">
        <v>6</v>
      </c>
      <c r="Z77" s="7">
        <v>10</v>
      </c>
      <c r="AA77" s="7">
        <v>1</v>
      </c>
      <c r="AB77" s="7">
        <v>5</v>
      </c>
      <c r="AC77" s="7">
        <v>8</v>
      </c>
      <c r="AD77" s="7">
        <v>13</v>
      </c>
      <c r="AE77" s="7">
        <v>1</v>
      </c>
      <c r="AF77" s="7">
        <v>9</v>
      </c>
      <c r="AG77" s="7">
        <v>4</v>
      </c>
      <c r="AH77" s="7">
        <v>13</v>
      </c>
      <c r="AI77" s="7">
        <v>1</v>
      </c>
      <c r="AJ77" s="7">
        <v>9</v>
      </c>
      <c r="AK77" s="7">
        <v>4</v>
      </c>
      <c r="AL77" s="7">
        <v>13</v>
      </c>
      <c r="AM77" s="7">
        <v>1</v>
      </c>
      <c r="AN77" s="7">
        <v>6</v>
      </c>
      <c r="AO77" s="7">
        <v>4</v>
      </c>
      <c r="AP77" s="7">
        <v>10</v>
      </c>
      <c r="AQ77" s="7">
        <v>1</v>
      </c>
      <c r="AR77" s="8">
        <v>37</v>
      </c>
      <c r="AS77" s="8">
        <v>31</v>
      </c>
      <c r="AT77" s="8">
        <v>68</v>
      </c>
      <c r="AU77" s="8">
        <v>6</v>
      </c>
      <c r="AV77" s="7">
        <v>9</v>
      </c>
      <c r="AW77" s="7">
        <v>8</v>
      </c>
      <c r="AX77" s="7">
        <v>17</v>
      </c>
      <c r="AY77" s="7">
        <v>1</v>
      </c>
      <c r="AZ77" s="7">
        <v>8</v>
      </c>
      <c r="BA77" s="7">
        <v>4</v>
      </c>
      <c r="BB77" s="7">
        <v>12</v>
      </c>
      <c r="BC77" s="7">
        <v>1</v>
      </c>
      <c r="BD77" s="7">
        <v>3</v>
      </c>
      <c r="BE77" s="7">
        <v>5</v>
      </c>
      <c r="BF77" s="7">
        <v>8</v>
      </c>
      <c r="BG77" s="7">
        <v>1</v>
      </c>
      <c r="BH77" s="8">
        <v>20</v>
      </c>
      <c r="BI77" s="8">
        <v>17</v>
      </c>
      <c r="BJ77" s="8">
        <v>37</v>
      </c>
      <c r="BK77" s="8">
        <v>3</v>
      </c>
      <c r="BL77" s="9">
        <v>71</v>
      </c>
      <c r="BM77" s="9">
        <v>64</v>
      </c>
      <c r="BN77" s="9">
        <v>135</v>
      </c>
      <c r="BO77" s="9">
        <v>12</v>
      </c>
      <c r="BP77" s="10" t="str">
        <f t="shared" si="4"/>
        <v>กลาง</v>
      </c>
      <c r="BQ77" s="10" t="str">
        <f t="shared" si="5"/>
        <v>2</v>
      </c>
    </row>
    <row r="78" spans="1:69" ht="18.75">
      <c r="A78" s="5">
        <v>71</v>
      </c>
      <c r="B78" s="6">
        <v>60010089</v>
      </c>
      <c r="C78" s="7" t="s">
        <v>72</v>
      </c>
      <c r="D78" s="7">
        <v>6</v>
      </c>
      <c r="E78" s="7">
        <v>7</v>
      </c>
      <c r="F78" s="7">
        <v>13</v>
      </c>
      <c r="G78" s="7">
        <v>1</v>
      </c>
      <c r="H78" s="7">
        <v>16</v>
      </c>
      <c r="I78" s="7">
        <v>8</v>
      </c>
      <c r="J78" s="7">
        <v>24</v>
      </c>
      <c r="K78" s="7">
        <v>1</v>
      </c>
      <c r="L78" s="7">
        <v>10</v>
      </c>
      <c r="M78" s="7">
        <v>11</v>
      </c>
      <c r="N78" s="7">
        <v>21</v>
      </c>
      <c r="O78" s="7">
        <v>1</v>
      </c>
      <c r="P78" s="8">
        <v>32</v>
      </c>
      <c r="Q78" s="8">
        <v>26</v>
      </c>
      <c r="R78" s="8">
        <v>58</v>
      </c>
      <c r="S78" s="8">
        <v>3</v>
      </c>
      <c r="T78" s="7">
        <v>8</v>
      </c>
      <c r="U78" s="7">
        <v>8</v>
      </c>
      <c r="V78" s="7">
        <v>16</v>
      </c>
      <c r="W78" s="7">
        <v>1</v>
      </c>
      <c r="X78" s="7">
        <v>7</v>
      </c>
      <c r="Y78" s="7">
        <v>7</v>
      </c>
      <c r="Z78" s="7">
        <v>14</v>
      </c>
      <c r="AA78" s="7">
        <v>1</v>
      </c>
      <c r="AB78" s="7">
        <v>17</v>
      </c>
      <c r="AC78" s="7">
        <v>10</v>
      </c>
      <c r="AD78" s="7">
        <v>27</v>
      </c>
      <c r="AE78" s="7">
        <v>1</v>
      </c>
      <c r="AF78" s="7">
        <v>12</v>
      </c>
      <c r="AG78" s="7">
        <v>6</v>
      </c>
      <c r="AH78" s="7">
        <v>18</v>
      </c>
      <c r="AI78" s="7">
        <v>1</v>
      </c>
      <c r="AJ78" s="7">
        <v>9</v>
      </c>
      <c r="AK78" s="7">
        <v>12</v>
      </c>
      <c r="AL78" s="7">
        <v>21</v>
      </c>
      <c r="AM78" s="7">
        <v>1</v>
      </c>
      <c r="AN78" s="7">
        <v>11</v>
      </c>
      <c r="AO78" s="7">
        <v>10</v>
      </c>
      <c r="AP78" s="7">
        <v>21</v>
      </c>
      <c r="AQ78" s="7">
        <v>1</v>
      </c>
      <c r="AR78" s="8">
        <v>64</v>
      </c>
      <c r="AS78" s="8">
        <v>53</v>
      </c>
      <c r="AT78" s="8">
        <v>117</v>
      </c>
      <c r="AU78" s="8">
        <v>6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8">
        <v>0</v>
      </c>
      <c r="BK78" s="8">
        <v>0</v>
      </c>
      <c r="BL78" s="9">
        <v>96</v>
      </c>
      <c r="BM78" s="9">
        <v>79</v>
      </c>
      <c r="BN78" s="9">
        <v>175</v>
      </c>
      <c r="BO78" s="9">
        <v>9</v>
      </c>
      <c r="BP78" s="10" t="str">
        <f t="shared" si="4"/>
        <v>กลาง</v>
      </c>
      <c r="BQ78" s="10" t="str">
        <f t="shared" si="5"/>
        <v>2</v>
      </c>
    </row>
    <row r="79" spans="1:69" ht="18.75">
      <c r="A79" s="5">
        <v>72</v>
      </c>
      <c r="B79" s="6">
        <v>60010090</v>
      </c>
      <c r="C79" s="7" t="s">
        <v>73</v>
      </c>
      <c r="D79" s="7">
        <v>0</v>
      </c>
      <c r="E79" s="7">
        <v>0</v>
      </c>
      <c r="F79" s="7">
        <v>0</v>
      </c>
      <c r="G79" s="7">
        <v>0</v>
      </c>
      <c r="H79" s="7">
        <v>3</v>
      </c>
      <c r="I79" s="7">
        <v>5</v>
      </c>
      <c r="J79" s="7">
        <v>8</v>
      </c>
      <c r="K79" s="7">
        <v>1</v>
      </c>
      <c r="L79" s="7">
        <v>4</v>
      </c>
      <c r="M79" s="7">
        <v>5</v>
      </c>
      <c r="N79" s="7">
        <v>9</v>
      </c>
      <c r="O79" s="7">
        <v>1</v>
      </c>
      <c r="P79" s="8">
        <v>7</v>
      </c>
      <c r="Q79" s="8">
        <v>10</v>
      </c>
      <c r="R79" s="8">
        <v>17</v>
      </c>
      <c r="S79" s="8">
        <v>2</v>
      </c>
      <c r="T79" s="7">
        <v>2</v>
      </c>
      <c r="U79" s="7">
        <v>2</v>
      </c>
      <c r="V79" s="7">
        <v>4</v>
      </c>
      <c r="W79" s="7">
        <v>1</v>
      </c>
      <c r="X79" s="7">
        <v>3</v>
      </c>
      <c r="Y79" s="7">
        <v>2</v>
      </c>
      <c r="Z79" s="7">
        <v>5</v>
      </c>
      <c r="AA79" s="7">
        <v>1</v>
      </c>
      <c r="AB79" s="7">
        <v>8</v>
      </c>
      <c r="AC79" s="7">
        <v>5</v>
      </c>
      <c r="AD79" s="7">
        <v>13</v>
      </c>
      <c r="AE79" s="7">
        <v>1</v>
      </c>
      <c r="AF79" s="7">
        <v>4</v>
      </c>
      <c r="AG79" s="7">
        <v>2</v>
      </c>
      <c r="AH79" s="7">
        <v>6</v>
      </c>
      <c r="AI79" s="7">
        <v>1</v>
      </c>
      <c r="AJ79" s="7">
        <v>5</v>
      </c>
      <c r="AK79" s="7">
        <v>8</v>
      </c>
      <c r="AL79" s="7">
        <v>13</v>
      </c>
      <c r="AM79" s="7">
        <v>1</v>
      </c>
      <c r="AN79" s="7">
        <v>4</v>
      </c>
      <c r="AO79" s="7">
        <v>1</v>
      </c>
      <c r="AP79" s="7">
        <v>5</v>
      </c>
      <c r="AQ79" s="7">
        <v>1</v>
      </c>
      <c r="AR79" s="8">
        <v>26</v>
      </c>
      <c r="AS79" s="8">
        <v>20</v>
      </c>
      <c r="AT79" s="8">
        <v>46</v>
      </c>
      <c r="AU79" s="8">
        <v>6</v>
      </c>
      <c r="AV79" s="7">
        <v>0</v>
      </c>
      <c r="AW79" s="7">
        <v>1</v>
      </c>
      <c r="AX79" s="7">
        <v>1</v>
      </c>
      <c r="AY79" s="7">
        <v>1</v>
      </c>
      <c r="AZ79" s="7">
        <v>5</v>
      </c>
      <c r="BA79" s="7">
        <v>1</v>
      </c>
      <c r="BB79" s="7">
        <v>6</v>
      </c>
      <c r="BC79" s="7">
        <v>1</v>
      </c>
      <c r="BD79" s="7">
        <v>3</v>
      </c>
      <c r="BE79" s="7">
        <v>0</v>
      </c>
      <c r="BF79" s="7">
        <v>3</v>
      </c>
      <c r="BG79" s="7">
        <v>1</v>
      </c>
      <c r="BH79" s="8">
        <v>8</v>
      </c>
      <c r="BI79" s="8">
        <v>2</v>
      </c>
      <c r="BJ79" s="8">
        <v>10</v>
      </c>
      <c r="BK79" s="8">
        <v>3</v>
      </c>
      <c r="BL79" s="9">
        <v>41</v>
      </c>
      <c r="BM79" s="9">
        <v>32</v>
      </c>
      <c r="BN79" s="9">
        <v>73</v>
      </c>
      <c r="BO79" s="9">
        <v>11</v>
      </c>
      <c r="BP79" s="10" t="str">
        <f t="shared" si="4"/>
        <v>เล็ก</v>
      </c>
      <c r="BQ79" s="10" t="str">
        <f t="shared" si="5"/>
        <v>1</v>
      </c>
    </row>
    <row r="80" spans="1:69" ht="18.75">
      <c r="A80" s="5">
        <v>73</v>
      </c>
      <c r="B80" s="6">
        <v>60010091</v>
      </c>
      <c r="C80" s="7" t="s">
        <v>74</v>
      </c>
      <c r="D80" s="7">
        <v>0</v>
      </c>
      <c r="E80" s="7">
        <v>0</v>
      </c>
      <c r="F80" s="7">
        <v>0</v>
      </c>
      <c r="G80" s="7">
        <v>0</v>
      </c>
      <c r="H80" s="7">
        <v>7</v>
      </c>
      <c r="I80" s="7">
        <v>7</v>
      </c>
      <c r="J80" s="7">
        <v>14</v>
      </c>
      <c r="K80" s="7">
        <v>1</v>
      </c>
      <c r="L80" s="7">
        <v>3</v>
      </c>
      <c r="M80" s="7">
        <v>4</v>
      </c>
      <c r="N80" s="7">
        <v>7</v>
      </c>
      <c r="O80" s="7">
        <v>1</v>
      </c>
      <c r="P80" s="8">
        <v>10</v>
      </c>
      <c r="Q80" s="8">
        <v>11</v>
      </c>
      <c r="R80" s="8">
        <v>21</v>
      </c>
      <c r="S80" s="8">
        <v>2</v>
      </c>
      <c r="T80" s="7">
        <v>5</v>
      </c>
      <c r="U80" s="7">
        <v>8</v>
      </c>
      <c r="V80" s="7">
        <v>13</v>
      </c>
      <c r="W80" s="7">
        <v>1</v>
      </c>
      <c r="X80" s="7">
        <v>2</v>
      </c>
      <c r="Y80" s="7">
        <v>4</v>
      </c>
      <c r="Z80" s="7">
        <v>6</v>
      </c>
      <c r="AA80" s="7">
        <v>1</v>
      </c>
      <c r="AB80" s="7">
        <v>6</v>
      </c>
      <c r="AC80" s="7">
        <v>6</v>
      </c>
      <c r="AD80" s="7">
        <v>12</v>
      </c>
      <c r="AE80" s="7">
        <v>1</v>
      </c>
      <c r="AF80" s="7">
        <v>7</v>
      </c>
      <c r="AG80" s="7">
        <v>5</v>
      </c>
      <c r="AH80" s="7">
        <v>12</v>
      </c>
      <c r="AI80" s="7">
        <v>1</v>
      </c>
      <c r="AJ80" s="7">
        <v>2</v>
      </c>
      <c r="AK80" s="7">
        <v>3</v>
      </c>
      <c r="AL80" s="7">
        <v>5</v>
      </c>
      <c r="AM80" s="7">
        <v>1</v>
      </c>
      <c r="AN80" s="7">
        <v>3</v>
      </c>
      <c r="AO80" s="7">
        <v>2</v>
      </c>
      <c r="AP80" s="7">
        <v>5</v>
      </c>
      <c r="AQ80" s="7">
        <v>1</v>
      </c>
      <c r="AR80" s="8">
        <v>25</v>
      </c>
      <c r="AS80" s="8">
        <v>28</v>
      </c>
      <c r="AT80" s="8">
        <v>53</v>
      </c>
      <c r="AU80" s="8">
        <v>6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8">
        <v>0</v>
      </c>
      <c r="BK80" s="8">
        <v>0</v>
      </c>
      <c r="BL80" s="9">
        <v>35</v>
      </c>
      <c r="BM80" s="9">
        <v>39</v>
      </c>
      <c r="BN80" s="9">
        <v>74</v>
      </c>
      <c r="BO80" s="9">
        <v>8</v>
      </c>
      <c r="BP80" s="10" t="str">
        <f t="shared" si="4"/>
        <v>เล็ก</v>
      </c>
      <c r="BQ80" s="10" t="str">
        <f t="shared" si="5"/>
        <v>1</v>
      </c>
    </row>
    <row r="81" spans="1:69" ht="18.75">
      <c r="A81" s="5">
        <v>74</v>
      </c>
      <c r="B81" s="6">
        <v>60010092</v>
      </c>
      <c r="C81" s="7" t="s">
        <v>75</v>
      </c>
      <c r="D81" s="7">
        <v>0</v>
      </c>
      <c r="E81" s="7">
        <v>0</v>
      </c>
      <c r="F81" s="7">
        <v>0</v>
      </c>
      <c r="G81" s="7">
        <v>0</v>
      </c>
      <c r="H81" s="7">
        <v>3</v>
      </c>
      <c r="I81" s="7">
        <v>0</v>
      </c>
      <c r="J81" s="7">
        <v>3</v>
      </c>
      <c r="K81" s="7">
        <v>1</v>
      </c>
      <c r="L81" s="7">
        <v>2</v>
      </c>
      <c r="M81" s="7">
        <v>4</v>
      </c>
      <c r="N81" s="7">
        <v>6</v>
      </c>
      <c r="O81" s="7">
        <v>1</v>
      </c>
      <c r="P81" s="8">
        <v>5</v>
      </c>
      <c r="Q81" s="8">
        <v>4</v>
      </c>
      <c r="R81" s="8">
        <v>9</v>
      </c>
      <c r="S81" s="8">
        <v>2</v>
      </c>
      <c r="T81" s="7">
        <v>1</v>
      </c>
      <c r="U81" s="7">
        <v>4</v>
      </c>
      <c r="V81" s="7">
        <v>5</v>
      </c>
      <c r="W81" s="7">
        <v>1</v>
      </c>
      <c r="X81" s="7">
        <v>3</v>
      </c>
      <c r="Y81" s="7">
        <v>3</v>
      </c>
      <c r="Z81" s="7">
        <v>6</v>
      </c>
      <c r="AA81" s="7">
        <v>1</v>
      </c>
      <c r="AB81" s="7">
        <v>4</v>
      </c>
      <c r="AC81" s="7">
        <v>1</v>
      </c>
      <c r="AD81" s="7">
        <v>5</v>
      </c>
      <c r="AE81" s="7">
        <v>1</v>
      </c>
      <c r="AF81" s="7">
        <v>2</v>
      </c>
      <c r="AG81" s="7">
        <v>5</v>
      </c>
      <c r="AH81" s="7">
        <v>7</v>
      </c>
      <c r="AI81" s="7">
        <v>1</v>
      </c>
      <c r="AJ81" s="7">
        <v>6</v>
      </c>
      <c r="AK81" s="7">
        <v>2</v>
      </c>
      <c r="AL81" s="7">
        <v>8</v>
      </c>
      <c r="AM81" s="7">
        <v>1</v>
      </c>
      <c r="AN81" s="7">
        <v>1</v>
      </c>
      <c r="AO81" s="7">
        <v>4</v>
      </c>
      <c r="AP81" s="7">
        <v>5</v>
      </c>
      <c r="AQ81" s="7">
        <v>1</v>
      </c>
      <c r="AR81" s="8">
        <v>17</v>
      </c>
      <c r="AS81" s="8">
        <v>19</v>
      </c>
      <c r="AT81" s="8">
        <v>36</v>
      </c>
      <c r="AU81" s="8">
        <v>6</v>
      </c>
      <c r="AV81" s="7">
        <v>3</v>
      </c>
      <c r="AW81" s="7">
        <v>3</v>
      </c>
      <c r="AX81" s="7">
        <v>6</v>
      </c>
      <c r="AY81" s="7">
        <v>1</v>
      </c>
      <c r="AZ81" s="7">
        <v>2</v>
      </c>
      <c r="BA81" s="7">
        <v>5</v>
      </c>
      <c r="BB81" s="7">
        <v>7</v>
      </c>
      <c r="BC81" s="7">
        <v>1</v>
      </c>
      <c r="BD81" s="7">
        <v>2</v>
      </c>
      <c r="BE81" s="7">
        <v>1</v>
      </c>
      <c r="BF81" s="7">
        <v>3</v>
      </c>
      <c r="BG81" s="7">
        <v>1</v>
      </c>
      <c r="BH81" s="8">
        <v>7</v>
      </c>
      <c r="BI81" s="8">
        <v>9</v>
      </c>
      <c r="BJ81" s="8">
        <v>16</v>
      </c>
      <c r="BK81" s="8">
        <v>3</v>
      </c>
      <c r="BL81" s="9">
        <v>29</v>
      </c>
      <c r="BM81" s="9">
        <v>32</v>
      </c>
      <c r="BN81" s="9">
        <v>61</v>
      </c>
      <c r="BO81" s="9">
        <v>11</v>
      </c>
      <c r="BP81" s="10" t="str">
        <f t="shared" si="4"/>
        <v>เล็ก</v>
      </c>
      <c r="BQ81" s="10" t="str">
        <f t="shared" si="5"/>
        <v>1</v>
      </c>
    </row>
    <row r="82" spans="1:69" s="87" customFormat="1" ht="18.75">
      <c r="A82" s="12">
        <v>20</v>
      </c>
      <c r="B82" s="13"/>
      <c r="C82" s="185" t="s">
        <v>189</v>
      </c>
      <c r="D82" s="15">
        <f>SUM(D62:D81)</f>
        <v>23</v>
      </c>
      <c r="E82" s="15">
        <f aca="true" t="shared" si="6" ref="E82:BO82">SUM(E62:E81)</f>
        <v>18</v>
      </c>
      <c r="F82" s="15">
        <f t="shared" si="6"/>
        <v>41</v>
      </c>
      <c r="G82" s="15">
        <f t="shared" si="6"/>
        <v>8</v>
      </c>
      <c r="H82" s="15">
        <f t="shared" si="6"/>
        <v>107</v>
      </c>
      <c r="I82" s="15">
        <f t="shared" si="6"/>
        <v>88</v>
      </c>
      <c r="J82" s="15">
        <f t="shared" si="6"/>
        <v>195</v>
      </c>
      <c r="K82" s="15">
        <f t="shared" si="6"/>
        <v>20</v>
      </c>
      <c r="L82" s="15">
        <f t="shared" si="6"/>
        <v>90</v>
      </c>
      <c r="M82" s="15">
        <f t="shared" si="6"/>
        <v>86</v>
      </c>
      <c r="N82" s="15">
        <f t="shared" si="6"/>
        <v>176</v>
      </c>
      <c r="O82" s="15">
        <f t="shared" si="6"/>
        <v>20</v>
      </c>
      <c r="P82" s="15">
        <f t="shared" si="6"/>
        <v>220</v>
      </c>
      <c r="Q82" s="15">
        <f t="shared" si="6"/>
        <v>192</v>
      </c>
      <c r="R82" s="15">
        <f t="shared" si="6"/>
        <v>412</v>
      </c>
      <c r="S82" s="15">
        <f t="shared" si="6"/>
        <v>48</v>
      </c>
      <c r="T82" s="15">
        <f t="shared" si="6"/>
        <v>95</v>
      </c>
      <c r="U82" s="15">
        <f t="shared" si="6"/>
        <v>95</v>
      </c>
      <c r="V82" s="15">
        <f t="shared" si="6"/>
        <v>190</v>
      </c>
      <c r="W82" s="15">
        <f t="shared" si="6"/>
        <v>20</v>
      </c>
      <c r="X82" s="15">
        <f t="shared" si="6"/>
        <v>102</v>
      </c>
      <c r="Y82" s="15">
        <f t="shared" si="6"/>
        <v>94</v>
      </c>
      <c r="Z82" s="15">
        <f t="shared" si="6"/>
        <v>196</v>
      </c>
      <c r="AA82" s="15">
        <f t="shared" si="6"/>
        <v>20</v>
      </c>
      <c r="AB82" s="15">
        <f t="shared" si="6"/>
        <v>136</v>
      </c>
      <c r="AC82" s="15">
        <f t="shared" si="6"/>
        <v>112</v>
      </c>
      <c r="AD82" s="15">
        <f t="shared" si="6"/>
        <v>248</v>
      </c>
      <c r="AE82" s="15">
        <f t="shared" si="6"/>
        <v>21</v>
      </c>
      <c r="AF82" s="15">
        <f t="shared" si="6"/>
        <v>117</v>
      </c>
      <c r="AG82" s="15">
        <f t="shared" si="6"/>
        <v>96</v>
      </c>
      <c r="AH82" s="15">
        <f t="shared" si="6"/>
        <v>213</v>
      </c>
      <c r="AI82" s="15">
        <f t="shared" si="6"/>
        <v>20</v>
      </c>
      <c r="AJ82" s="15">
        <f t="shared" si="6"/>
        <v>116</v>
      </c>
      <c r="AK82" s="15">
        <f t="shared" si="6"/>
        <v>100</v>
      </c>
      <c r="AL82" s="15">
        <f t="shared" si="6"/>
        <v>216</v>
      </c>
      <c r="AM82" s="15">
        <f t="shared" si="6"/>
        <v>20</v>
      </c>
      <c r="AN82" s="15">
        <f t="shared" si="6"/>
        <v>122</v>
      </c>
      <c r="AO82" s="15">
        <f t="shared" si="6"/>
        <v>90</v>
      </c>
      <c r="AP82" s="15">
        <f t="shared" si="6"/>
        <v>212</v>
      </c>
      <c r="AQ82" s="15">
        <f t="shared" si="6"/>
        <v>20</v>
      </c>
      <c r="AR82" s="15">
        <f t="shared" si="6"/>
        <v>688</v>
      </c>
      <c r="AS82" s="15">
        <f t="shared" si="6"/>
        <v>587</v>
      </c>
      <c r="AT82" s="15">
        <f t="shared" si="6"/>
        <v>1275</v>
      </c>
      <c r="AU82" s="15">
        <f t="shared" si="6"/>
        <v>121</v>
      </c>
      <c r="AV82" s="15">
        <f t="shared" si="6"/>
        <v>64</v>
      </c>
      <c r="AW82" s="15">
        <f t="shared" si="6"/>
        <v>64</v>
      </c>
      <c r="AX82" s="15">
        <f t="shared" si="6"/>
        <v>128</v>
      </c>
      <c r="AY82" s="15">
        <f t="shared" si="6"/>
        <v>9</v>
      </c>
      <c r="AZ82" s="15">
        <f t="shared" si="6"/>
        <v>91</v>
      </c>
      <c r="BA82" s="15">
        <f t="shared" si="6"/>
        <v>46</v>
      </c>
      <c r="BB82" s="15">
        <f t="shared" si="6"/>
        <v>137</v>
      </c>
      <c r="BC82" s="15">
        <f t="shared" si="6"/>
        <v>9</v>
      </c>
      <c r="BD82" s="15">
        <f t="shared" si="6"/>
        <v>75</v>
      </c>
      <c r="BE82" s="15">
        <f t="shared" si="6"/>
        <v>47</v>
      </c>
      <c r="BF82" s="15">
        <f t="shared" si="6"/>
        <v>122</v>
      </c>
      <c r="BG82" s="15">
        <f t="shared" si="6"/>
        <v>8</v>
      </c>
      <c r="BH82" s="15">
        <f t="shared" si="6"/>
        <v>230</v>
      </c>
      <c r="BI82" s="15">
        <f t="shared" si="6"/>
        <v>157</v>
      </c>
      <c r="BJ82" s="15">
        <f t="shared" si="6"/>
        <v>387</v>
      </c>
      <c r="BK82" s="15">
        <f t="shared" si="6"/>
        <v>26</v>
      </c>
      <c r="BL82" s="15">
        <f t="shared" si="6"/>
        <v>1138</v>
      </c>
      <c r="BM82" s="15">
        <f t="shared" si="6"/>
        <v>936</v>
      </c>
      <c r="BN82" s="15">
        <f t="shared" si="6"/>
        <v>2074</v>
      </c>
      <c r="BO82" s="15">
        <f t="shared" si="6"/>
        <v>195</v>
      </c>
      <c r="BP82" s="10"/>
      <c r="BQ82" s="86" t="s">
        <v>195</v>
      </c>
    </row>
    <row r="83" spans="1:69" ht="18.75">
      <c r="A83" s="5"/>
      <c r="B83" s="6"/>
      <c r="C83" s="11" t="s">
        <v>2373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8"/>
      <c r="Q83" s="8"/>
      <c r="R83" s="8"/>
      <c r="S83" s="8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8"/>
      <c r="AS83" s="8"/>
      <c r="AT83" s="8"/>
      <c r="AU83" s="8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8"/>
      <c r="BI83" s="8"/>
      <c r="BJ83" s="8"/>
      <c r="BK83" s="8"/>
      <c r="BL83" s="9"/>
      <c r="BM83" s="9"/>
      <c r="BN83" s="9"/>
      <c r="BO83" s="9"/>
      <c r="BP83" s="10"/>
      <c r="BQ83" s="10" t="s">
        <v>195</v>
      </c>
    </row>
    <row r="84" spans="1:69" ht="18.75">
      <c r="A84" s="5">
        <v>75</v>
      </c>
      <c r="B84" s="6">
        <v>60010093</v>
      </c>
      <c r="C84" s="7" t="s">
        <v>76</v>
      </c>
      <c r="D84" s="7">
        <v>0</v>
      </c>
      <c r="E84" s="7">
        <v>0</v>
      </c>
      <c r="F84" s="7">
        <v>0</v>
      </c>
      <c r="G84" s="7">
        <v>0</v>
      </c>
      <c r="H84" s="7">
        <v>4</v>
      </c>
      <c r="I84" s="7">
        <v>6</v>
      </c>
      <c r="J84" s="7">
        <v>10</v>
      </c>
      <c r="K84" s="7">
        <v>1</v>
      </c>
      <c r="L84" s="7">
        <v>10</v>
      </c>
      <c r="M84" s="7">
        <v>5</v>
      </c>
      <c r="N84" s="7">
        <v>15</v>
      </c>
      <c r="O84" s="7">
        <v>1</v>
      </c>
      <c r="P84" s="8">
        <v>14</v>
      </c>
      <c r="Q84" s="8">
        <v>11</v>
      </c>
      <c r="R84" s="8">
        <v>25</v>
      </c>
      <c r="S84" s="8">
        <v>2</v>
      </c>
      <c r="T84" s="7">
        <v>9</v>
      </c>
      <c r="U84" s="7">
        <v>2</v>
      </c>
      <c r="V84" s="7">
        <v>11</v>
      </c>
      <c r="W84" s="7">
        <v>1</v>
      </c>
      <c r="X84" s="7">
        <v>9</v>
      </c>
      <c r="Y84" s="7">
        <v>5</v>
      </c>
      <c r="Z84" s="7">
        <v>14</v>
      </c>
      <c r="AA84" s="7">
        <v>1</v>
      </c>
      <c r="AB84" s="7">
        <v>10</v>
      </c>
      <c r="AC84" s="7">
        <v>10</v>
      </c>
      <c r="AD84" s="7">
        <v>20</v>
      </c>
      <c r="AE84" s="7">
        <v>1</v>
      </c>
      <c r="AF84" s="7">
        <v>4</v>
      </c>
      <c r="AG84" s="7">
        <v>3</v>
      </c>
      <c r="AH84" s="7">
        <v>7</v>
      </c>
      <c r="AI84" s="7">
        <v>1</v>
      </c>
      <c r="AJ84" s="7">
        <v>11</v>
      </c>
      <c r="AK84" s="7">
        <v>7</v>
      </c>
      <c r="AL84" s="7">
        <v>18</v>
      </c>
      <c r="AM84" s="7">
        <v>1</v>
      </c>
      <c r="AN84" s="7">
        <v>11</v>
      </c>
      <c r="AO84" s="7">
        <v>9</v>
      </c>
      <c r="AP84" s="7">
        <v>20</v>
      </c>
      <c r="AQ84" s="7">
        <v>1</v>
      </c>
      <c r="AR84" s="8">
        <v>54</v>
      </c>
      <c r="AS84" s="8">
        <v>36</v>
      </c>
      <c r="AT84" s="8">
        <v>90</v>
      </c>
      <c r="AU84" s="8">
        <v>6</v>
      </c>
      <c r="AV84" s="7">
        <v>9</v>
      </c>
      <c r="AW84" s="7">
        <v>18</v>
      </c>
      <c r="AX84" s="7">
        <v>27</v>
      </c>
      <c r="AY84" s="7">
        <v>1</v>
      </c>
      <c r="AZ84" s="7">
        <v>12</v>
      </c>
      <c r="BA84" s="7">
        <v>14</v>
      </c>
      <c r="BB84" s="7">
        <v>26</v>
      </c>
      <c r="BC84" s="7">
        <v>1</v>
      </c>
      <c r="BD84" s="7">
        <v>17</v>
      </c>
      <c r="BE84" s="7">
        <v>9</v>
      </c>
      <c r="BF84" s="7">
        <v>26</v>
      </c>
      <c r="BG84" s="7">
        <v>1</v>
      </c>
      <c r="BH84" s="8">
        <v>38</v>
      </c>
      <c r="BI84" s="8">
        <v>41</v>
      </c>
      <c r="BJ84" s="8">
        <v>79</v>
      </c>
      <c r="BK84" s="8">
        <v>3</v>
      </c>
      <c r="BL84" s="9">
        <v>106</v>
      </c>
      <c r="BM84" s="9">
        <v>88</v>
      </c>
      <c r="BN84" s="9">
        <v>194</v>
      </c>
      <c r="BO84" s="9">
        <v>11</v>
      </c>
      <c r="BP84" s="10" t="str">
        <f t="shared" si="4"/>
        <v>กลาง</v>
      </c>
      <c r="BQ84" s="10" t="str">
        <f t="shared" si="5"/>
        <v>2</v>
      </c>
    </row>
    <row r="85" spans="1:69" ht="18.75">
      <c r="A85" s="5">
        <v>76</v>
      </c>
      <c r="B85" s="6">
        <v>60010094</v>
      </c>
      <c r="C85" s="7" t="s">
        <v>77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1</v>
      </c>
      <c r="O85" s="7">
        <v>1</v>
      </c>
      <c r="P85" s="8">
        <v>1</v>
      </c>
      <c r="Q85" s="8">
        <v>0</v>
      </c>
      <c r="R85" s="8">
        <v>1</v>
      </c>
      <c r="S85" s="8">
        <v>1</v>
      </c>
      <c r="T85" s="7">
        <v>2</v>
      </c>
      <c r="U85" s="7">
        <v>0</v>
      </c>
      <c r="V85" s="7">
        <v>2</v>
      </c>
      <c r="W85" s="7">
        <v>1</v>
      </c>
      <c r="X85" s="7">
        <v>2</v>
      </c>
      <c r="Y85" s="7">
        <v>0</v>
      </c>
      <c r="Z85" s="7">
        <v>2</v>
      </c>
      <c r="AA85" s="7">
        <v>1</v>
      </c>
      <c r="AB85" s="7">
        <v>2</v>
      </c>
      <c r="AC85" s="7">
        <v>1</v>
      </c>
      <c r="AD85" s="7">
        <v>3</v>
      </c>
      <c r="AE85" s="7">
        <v>1</v>
      </c>
      <c r="AF85" s="7">
        <v>4</v>
      </c>
      <c r="AG85" s="7">
        <v>1</v>
      </c>
      <c r="AH85" s="7">
        <v>5</v>
      </c>
      <c r="AI85" s="7">
        <v>1</v>
      </c>
      <c r="AJ85" s="7">
        <v>2</v>
      </c>
      <c r="AK85" s="7">
        <v>0</v>
      </c>
      <c r="AL85" s="7">
        <v>2</v>
      </c>
      <c r="AM85" s="7">
        <v>1</v>
      </c>
      <c r="AN85" s="7">
        <v>1</v>
      </c>
      <c r="AO85" s="7">
        <v>0</v>
      </c>
      <c r="AP85" s="7">
        <v>1</v>
      </c>
      <c r="AQ85" s="7">
        <v>1</v>
      </c>
      <c r="AR85" s="8">
        <v>13</v>
      </c>
      <c r="AS85" s="8">
        <v>2</v>
      </c>
      <c r="AT85" s="8">
        <v>15</v>
      </c>
      <c r="AU85" s="8">
        <v>6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8">
        <v>0</v>
      </c>
      <c r="BK85" s="8">
        <v>0</v>
      </c>
      <c r="BL85" s="9">
        <v>14</v>
      </c>
      <c r="BM85" s="9">
        <v>2</v>
      </c>
      <c r="BN85" s="9">
        <v>16</v>
      </c>
      <c r="BO85" s="9">
        <v>7</v>
      </c>
      <c r="BP85" s="10" t="str">
        <f t="shared" si="4"/>
        <v>เล็ก</v>
      </c>
      <c r="BQ85" s="10" t="str">
        <f t="shared" si="5"/>
        <v>1</v>
      </c>
    </row>
    <row r="86" spans="1:69" ht="18.75">
      <c r="A86" s="5">
        <v>77</v>
      </c>
      <c r="B86" s="6">
        <v>60010095</v>
      </c>
      <c r="C86" s="7" t="s">
        <v>78</v>
      </c>
      <c r="D86" s="7">
        <v>0</v>
      </c>
      <c r="E86" s="7">
        <v>0</v>
      </c>
      <c r="F86" s="7">
        <v>0</v>
      </c>
      <c r="G86" s="7">
        <v>0</v>
      </c>
      <c r="H86" s="7">
        <v>2</v>
      </c>
      <c r="I86" s="7">
        <v>3</v>
      </c>
      <c r="J86" s="7">
        <v>5</v>
      </c>
      <c r="K86" s="7">
        <v>1</v>
      </c>
      <c r="L86" s="7">
        <v>2</v>
      </c>
      <c r="M86" s="7">
        <v>4</v>
      </c>
      <c r="N86" s="7">
        <v>6</v>
      </c>
      <c r="O86" s="7">
        <v>1</v>
      </c>
      <c r="P86" s="8">
        <v>4</v>
      </c>
      <c r="Q86" s="8">
        <v>7</v>
      </c>
      <c r="R86" s="8">
        <v>11</v>
      </c>
      <c r="S86" s="8">
        <v>2</v>
      </c>
      <c r="T86" s="7">
        <v>2</v>
      </c>
      <c r="U86" s="7">
        <v>2</v>
      </c>
      <c r="V86" s="7">
        <v>4</v>
      </c>
      <c r="W86" s="7">
        <v>1</v>
      </c>
      <c r="X86" s="7">
        <v>4</v>
      </c>
      <c r="Y86" s="7">
        <v>2</v>
      </c>
      <c r="Z86" s="7">
        <v>6</v>
      </c>
      <c r="AA86" s="7">
        <v>1</v>
      </c>
      <c r="AB86" s="7">
        <v>2</v>
      </c>
      <c r="AC86" s="7">
        <v>4</v>
      </c>
      <c r="AD86" s="7">
        <v>6</v>
      </c>
      <c r="AE86" s="7">
        <v>1</v>
      </c>
      <c r="AF86" s="7">
        <v>3</v>
      </c>
      <c r="AG86" s="7">
        <v>3</v>
      </c>
      <c r="AH86" s="7">
        <v>6</v>
      </c>
      <c r="AI86" s="7">
        <v>1</v>
      </c>
      <c r="AJ86" s="7">
        <v>10</v>
      </c>
      <c r="AK86" s="7">
        <v>6</v>
      </c>
      <c r="AL86" s="7">
        <v>16</v>
      </c>
      <c r="AM86" s="7">
        <v>1</v>
      </c>
      <c r="AN86" s="7">
        <v>7</v>
      </c>
      <c r="AO86" s="7">
        <v>2</v>
      </c>
      <c r="AP86" s="7">
        <v>9</v>
      </c>
      <c r="AQ86" s="7">
        <v>1</v>
      </c>
      <c r="AR86" s="8">
        <v>28</v>
      </c>
      <c r="AS86" s="8">
        <v>19</v>
      </c>
      <c r="AT86" s="8">
        <v>47</v>
      </c>
      <c r="AU86" s="8">
        <v>6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8">
        <v>0</v>
      </c>
      <c r="BK86" s="8">
        <v>0</v>
      </c>
      <c r="BL86" s="9">
        <v>32</v>
      </c>
      <c r="BM86" s="9">
        <v>26</v>
      </c>
      <c r="BN86" s="9">
        <v>58</v>
      </c>
      <c r="BO86" s="9">
        <v>8</v>
      </c>
      <c r="BP86" s="10" t="str">
        <f t="shared" si="4"/>
        <v>เล็ก</v>
      </c>
      <c r="BQ86" s="10" t="str">
        <f t="shared" si="5"/>
        <v>1</v>
      </c>
    </row>
    <row r="87" spans="1:69" ht="18.75">
      <c r="A87" s="5">
        <v>78</v>
      </c>
      <c r="B87" s="6">
        <v>60010097</v>
      </c>
      <c r="C87" s="7" t="s">
        <v>79</v>
      </c>
      <c r="D87" s="7">
        <v>0</v>
      </c>
      <c r="E87" s="7">
        <v>0</v>
      </c>
      <c r="F87" s="7">
        <v>0</v>
      </c>
      <c r="G87" s="7">
        <v>0</v>
      </c>
      <c r="H87" s="7">
        <v>10</v>
      </c>
      <c r="I87" s="7">
        <v>6</v>
      </c>
      <c r="J87" s="7">
        <v>16</v>
      </c>
      <c r="K87" s="7">
        <v>1</v>
      </c>
      <c r="L87" s="7">
        <v>7</v>
      </c>
      <c r="M87" s="7">
        <v>8</v>
      </c>
      <c r="N87" s="7">
        <v>15</v>
      </c>
      <c r="O87" s="7">
        <v>1</v>
      </c>
      <c r="P87" s="8">
        <v>17</v>
      </c>
      <c r="Q87" s="8">
        <v>14</v>
      </c>
      <c r="R87" s="8">
        <v>31</v>
      </c>
      <c r="S87" s="8">
        <v>2</v>
      </c>
      <c r="T87" s="7">
        <v>5</v>
      </c>
      <c r="U87" s="7">
        <v>11</v>
      </c>
      <c r="V87" s="7">
        <v>16</v>
      </c>
      <c r="W87" s="7">
        <v>1</v>
      </c>
      <c r="X87" s="7">
        <v>7</v>
      </c>
      <c r="Y87" s="7">
        <v>12</v>
      </c>
      <c r="Z87" s="7">
        <v>19</v>
      </c>
      <c r="AA87" s="7">
        <v>1</v>
      </c>
      <c r="AB87" s="7">
        <v>8</v>
      </c>
      <c r="AC87" s="7">
        <v>7</v>
      </c>
      <c r="AD87" s="7">
        <v>15</v>
      </c>
      <c r="AE87" s="7">
        <v>1</v>
      </c>
      <c r="AF87" s="7">
        <v>14</v>
      </c>
      <c r="AG87" s="7">
        <v>10</v>
      </c>
      <c r="AH87" s="7">
        <v>24</v>
      </c>
      <c r="AI87" s="7">
        <v>1</v>
      </c>
      <c r="AJ87" s="7">
        <v>13</v>
      </c>
      <c r="AK87" s="7">
        <v>8</v>
      </c>
      <c r="AL87" s="7">
        <v>21</v>
      </c>
      <c r="AM87" s="7">
        <v>1</v>
      </c>
      <c r="AN87" s="7">
        <v>9</v>
      </c>
      <c r="AO87" s="7">
        <v>18</v>
      </c>
      <c r="AP87" s="7">
        <v>27</v>
      </c>
      <c r="AQ87" s="7">
        <v>1</v>
      </c>
      <c r="AR87" s="8">
        <v>56</v>
      </c>
      <c r="AS87" s="8">
        <v>66</v>
      </c>
      <c r="AT87" s="8">
        <v>122</v>
      </c>
      <c r="AU87" s="8">
        <v>6</v>
      </c>
      <c r="AV87" s="7">
        <v>16</v>
      </c>
      <c r="AW87" s="7">
        <v>9</v>
      </c>
      <c r="AX87" s="7">
        <v>25</v>
      </c>
      <c r="AY87" s="7">
        <v>1</v>
      </c>
      <c r="AZ87" s="7">
        <v>12</v>
      </c>
      <c r="BA87" s="7">
        <v>5</v>
      </c>
      <c r="BB87" s="7">
        <v>17</v>
      </c>
      <c r="BC87" s="7">
        <v>1</v>
      </c>
      <c r="BD87" s="7">
        <v>25</v>
      </c>
      <c r="BE87" s="7">
        <v>12</v>
      </c>
      <c r="BF87" s="7">
        <v>37</v>
      </c>
      <c r="BG87" s="7">
        <v>1</v>
      </c>
      <c r="BH87" s="8">
        <v>53</v>
      </c>
      <c r="BI87" s="8">
        <v>26</v>
      </c>
      <c r="BJ87" s="8">
        <v>79</v>
      </c>
      <c r="BK87" s="8">
        <v>3</v>
      </c>
      <c r="BL87" s="9">
        <v>126</v>
      </c>
      <c r="BM87" s="9">
        <v>106</v>
      </c>
      <c r="BN87" s="9">
        <v>232</v>
      </c>
      <c r="BO87" s="9">
        <v>11</v>
      </c>
      <c r="BP87" s="10" t="str">
        <f t="shared" si="4"/>
        <v>กลาง</v>
      </c>
      <c r="BQ87" s="10" t="str">
        <f t="shared" si="5"/>
        <v>3</v>
      </c>
    </row>
    <row r="88" spans="1:69" ht="18.75">
      <c r="A88" s="5">
        <v>79</v>
      </c>
      <c r="B88" s="6">
        <v>60010098</v>
      </c>
      <c r="C88" s="7" t="s">
        <v>80</v>
      </c>
      <c r="D88" s="7">
        <v>0</v>
      </c>
      <c r="E88" s="7">
        <v>0</v>
      </c>
      <c r="F88" s="7">
        <v>0</v>
      </c>
      <c r="G88" s="7">
        <v>0</v>
      </c>
      <c r="H88" s="7">
        <v>6</v>
      </c>
      <c r="I88" s="7">
        <v>0</v>
      </c>
      <c r="J88" s="7">
        <v>6</v>
      </c>
      <c r="K88" s="7">
        <v>1</v>
      </c>
      <c r="L88" s="7">
        <v>6</v>
      </c>
      <c r="M88" s="7">
        <v>3</v>
      </c>
      <c r="N88" s="7">
        <v>9</v>
      </c>
      <c r="O88" s="7">
        <v>1</v>
      </c>
      <c r="P88" s="8">
        <v>12</v>
      </c>
      <c r="Q88" s="8">
        <v>3</v>
      </c>
      <c r="R88" s="8">
        <v>15</v>
      </c>
      <c r="S88" s="8">
        <v>2</v>
      </c>
      <c r="T88" s="7">
        <v>1</v>
      </c>
      <c r="U88" s="7">
        <v>2</v>
      </c>
      <c r="V88" s="7">
        <v>3</v>
      </c>
      <c r="W88" s="7">
        <v>1</v>
      </c>
      <c r="X88" s="7">
        <v>4</v>
      </c>
      <c r="Y88" s="7">
        <v>6</v>
      </c>
      <c r="Z88" s="7">
        <v>10</v>
      </c>
      <c r="AA88" s="7">
        <v>1</v>
      </c>
      <c r="AB88" s="7">
        <v>1</v>
      </c>
      <c r="AC88" s="7">
        <v>5</v>
      </c>
      <c r="AD88" s="7">
        <v>6</v>
      </c>
      <c r="AE88" s="7">
        <v>1</v>
      </c>
      <c r="AF88" s="7">
        <v>6</v>
      </c>
      <c r="AG88" s="7">
        <v>4</v>
      </c>
      <c r="AH88" s="7">
        <v>10</v>
      </c>
      <c r="AI88" s="7">
        <v>1</v>
      </c>
      <c r="AJ88" s="7">
        <v>1</v>
      </c>
      <c r="AK88" s="7">
        <v>4</v>
      </c>
      <c r="AL88" s="7">
        <v>5</v>
      </c>
      <c r="AM88" s="7">
        <v>1</v>
      </c>
      <c r="AN88" s="7">
        <v>7</v>
      </c>
      <c r="AO88" s="7">
        <v>4</v>
      </c>
      <c r="AP88" s="7">
        <v>11</v>
      </c>
      <c r="AQ88" s="7">
        <v>1</v>
      </c>
      <c r="AR88" s="8">
        <v>20</v>
      </c>
      <c r="AS88" s="8">
        <v>25</v>
      </c>
      <c r="AT88" s="8">
        <v>45</v>
      </c>
      <c r="AU88" s="8">
        <v>6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8">
        <v>0</v>
      </c>
      <c r="BK88" s="8">
        <v>0</v>
      </c>
      <c r="BL88" s="9">
        <v>32</v>
      </c>
      <c r="BM88" s="9">
        <v>28</v>
      </c>
      <c r="BN88" s="9">
        <v>60</v>
      </c>
      <c r="BO88" s="9">
        <v>8</v>
      </c>
      <c r="BP88" s="10" t="str">
        <f t="shared" si="4"/>
        <v>เล็ก</v>
      </c>
      <c r="BQ88" s="10" t="str">
        <f t="shared" si="5"/>
        <v>1</v>
      </c>
    </row>
    <row r="89" spans="1:69" ht="18.75">
      <c r="A89" s="5">
        <v>80</v>
      </c>
      <c r="B89" s="6">
        <v>60010100</v>
      </c>
      <c r="C89" s="7" t="s">
        <v>81</v>
      </c>
      <c r="D89" s="7">
        <v>0</v>
      </c>
      <c r="E89" s="7">
        <v>0</v>
      </c>
      <c r="F89" s="7">
        <v>0</v>
      </c>
      <c r="G89" s="7">
        <v>0</v>
      </c>
      <c r="H89" s="7">
        <v>10</v>
      </c>
      <c r="I89" s="7">
        <v>1</v>
      </c>
      <c r="J89" s="7">
        <v>11</v>
      </c>
      <c r="K89" s="7">
        <v>1</v>
      </c>
      <c r="L89" s="7">
        <v>4</v>
      </c>
      <c r="M89" s="7">
        <v>6</v>
      </c>
      <c r="N89" s="7">
        <v>10</v>
      </c>
      <c r="O89" s="7">
        <v>1</v>
      </c>
      <c r="P89" s="8">
        <v>14</v>
      </c>
      <c r="Q89" s="8">
        <v>7</v>
      </c>
      <c r="R89" s="8">
        <v>21</v>
      </c>
      <c r="S89" s="8">
        <v>2</v>
      </c>
      <c r="T89" s="7">
        <v>5</v>
      </c>
      <c r="U89" s="7">
        <v>2</v>
      </c>
      <c r="V89" s="7">
        <v>7</v>
      </c>
      <c r="W89" s="7">
        <v>1</v>
      </c>
      <c r="X89" s="7">
        <v>6</v>
      </c>
      <c r="Y89" s="7">
        <v>3</v>
      </c>
      <c r="Z89" s="7">
        <v>9</v>
      </c>
      <c r="AA89" s="7">
        <v>1</v>
      </c>
      <c r="AB89" s="7">
        <v>5</v>
      </c>
      <c r="AC89" s="7">
        <v>5</v>
      </c>
      <c r="AD89" s="7">
        <v>10</v>
      </c>
      <c r="AE89" s="7">
        <v>1</v>
      </c>
      <c r="AF89" s="7">
        <v>7</v>
      </c>
      <c r="AG89" s="7">
        <v>6</v>
      </c>
      <c r="AH89" s="7">
        <v>13</v>
      </c>
      <c r="AI89" s="7">
        <v>1</v>
      </c>
      <c r="AJ89" s="7">
        <v>10</v>
      </c>
      <c r="AK89" s="7">
        <v>6</v>
      </c>
      <c r="AL89" s="7">
        <v>16</v>
      </c>
      <c r="AM89" s="7">
        <v>1</v>
      </c>
      <c r="AN89" s="7">
        <v>6</v>
      </c>
      <c r="AO89" s="7">
        <v>15</v>
      </c>
      <c r="AP89" s="7">
        <v>21</v>
      </c>
      <c r="AQ89" s="7">
        <v>1</v>
      </c>
      <c r="AR89" s="8">
        <v>39</v>
      </c>
      <c r="AS89" s="8">
        <v>37</v>
      </c>
      <c r="AT89" s="8">
        <v>76</v>
      </c>
      <c r="AU89" s="8">
        <v>6</v>
      </c>
      <c r="AV89" s="7">
        <v>5</v>
      </c>
      <c r="AW89" s="7">
        <v>2</v>
      </c>
      <c r="AX89" s="7">
        <v>7</v>
      </c>
      <c r="AY89" s="7">
        <v>1</v>
      </c>
      <c r="AZ89" s="7">
        <v>4</v>
      </c>
      <c r="BA89" s="7">
        <v>2</v>
      </c>
      <c r="BB89" s="7">
        <v>6</v>
      </c>
      <c r="BC89" s="7">
        <v>1</v>
      </c>
      <c r="BD89" s="7">
        <v>6</v>
      </c>
      <c r="BE89" s="7">
        <v>4</v>
      </c>
      <c r="BF89" s="7">
        <v>10</v>
      </c>
      <c r="BG89" s="7">
        <v>1</v>
      </c>
      <c r="BH89" s="8">
        <v>15</v>
      </c>
      <c r="BI89" s="8">
        <v>8</v>
      </c>
      <c r="BJ89" s="8">
        <v>23</v>
      </c>
      <c r="BK89" s="8">
        <v>3</v>
      </c>
      <c r="BL89" s="9">
        <v>68</v>
      </c>
      <c r="BM89" s="9">
        <v>52</v>
      </c>
      <c r="BN89" s="9">
        <v>120</v>
      </c>
      <c r="BO89" s="9">
        <v>11</v>
      </c>
      <c r="BP89" s="10" t="str">
        <f t="shared" si="4"/>
        <v>กลาง</v>
      </c>
      <c r="BQ89" s="10" t="str">
        <f t="shared" si="5"/>
        <v>1</v>
      </c>
    </row>
    <row r="90" spans="1:69" ht="18.75">
      <c r="A90" s="5">
        <v>81</v>
      </c>
      <c r="B90" s="6">
        <v>60010101</v>
      </c>
      <c r="C90" s="7" t="s">
        <v>82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8">
        <v>0</v>
      </c>
      <c r="Q90" s="8">
        <v>0</v>
      </c>
      <c r="R90" s="8">
        <v>0</v>
      </c>
      <c r="S90" s="8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8">
        <v>0</v>
      </c>
      <c r="AS90" s="8">
        <v>0</v>
      </c>
      <c r="AT90" s="8">
        <v>0</v>
      </c>
      <c r="AU90" s="8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8">
        <v>0</v>
      </c>
      <c r="BK90" s="8">
        <v>0</v>
      </c>
      <c r="BL90" s="9">
        <v>0</v>
      </c>
      <c r="BM90" s="9">
        <v>0</v>
      </c>
      <c r="BN90" s="9">
        <v>0</v>
      </c>
      <c r="BO90" s="9">
        <v>0</v>
      </c>
      <c r="BP90" s="10">
        <v>0</v>
      </c>
      <c r="BQ90" s="10">
        <v>0</v>
      </c>
    </row>
    <row r="91" spans="1:69" ht="18.75">
      <c r="A91" s="5">
        <v>82</v>
      </c>
      <c r="B91" s="6">
        <v>60010102</v>
      </c>
      <c r="C91" s="7" t="s">
        <v>83</v>
      </c>
      <c r="D91" s="7">
        <v>5</v>
      </c>
      <c r="E91" s="7">
        <v>2</v>
      </c>
      <c r="F91" s="7">
        <v>7</v>
      </c>
      <c r="G91" s="7">
        <v>1</v>
      </c>
      <c r="H91" s="7">
        <v>3</v>
      </c>
      <c r="I91" s="7">
        <v>4</v>
      </c>
      <c r="J91" s="7">
        <v>7</v>
      </c>
      <c r="K91" s="7">
        <v>1</v>
      </c>
      <c r="L91" s="7">
        <v>1</v>
      </c>
      <c r="M91" s="7">
        <v>7</v>
      </c>
      <c r="N91" s="7">
        <v>8</v>
      </c>
      <c r="O91" s="7">
        <v>1</v>
      </c>
      <c r="P91" s="8">
        <v>9</v>
      </c>
      <c r="Q91" s="8">
        <v>13</v>
      </c>
      <c r="R91" s="8">
        <v>22</v>
      </c>
      <c r="S91" s="8">
        <v>3</v>
      </c>
      <c r="T91" s="7">
        <v>4</v>
      </c>
      <c r="U91" s="7">
        <v>3</v>
      </c>
      <c r="V91" s="7">
        <v>7</v>
      </c>
      <c r="W91" s="7">
        <v>1</v>
      </c>
      <c r="X91" s="7">
        <v>9</v>
      </c>
      <c r="Y91" s="7">
        <v>11</v>
      </c>
      <c r="Z91" s="7">
        <v>20</v>
      </c>
      <c r="AA91" s="7">
        <v>1</v>
      </c>
      <c r="AB91" s="7">
        <v>8</v>
      </c>
      <c r="AC91" s="7">
        <v>7</v>
      </c>
      <c r="AD91" s="7">
        <v>15</v>
      </c>
      <c r="AE91" s="7">
        <v>1</v>
      </c>
      <c r="AF91" s="7">
        <v>9</v>
      </c>
      <c r="AG91" s="7">
        <v>3</v>
      </c>
      <c r="AH91" s="7">
        <v>12</v>
      </c>
      <c r="AI91" s="7">
        <v>1</v>
      </c>
      <c r="AJ91" s="7">
        <v>6</v>
      </c>
      <c r="AK91" s="7">
        <v>8</v>
      </c>
      <c r="AL91" s="7">
        <v>14</v>
      </c>
      <c r="AM91" s="7">
        <v>1</v>
      </c>
      <c r="AN91" s="7">
        <v>12</v>
      </c>
      <c r="AO91" s="7">
        <v>8</v>
      </c>
      <c r="AP91" s="7">
        <v>20</v>
      </c>
      <c r="AQ91" s="7">
        <v>1</v>
      </c>
      <c r="AR91" s="8">
        <v>48</v>
      </c>
      <c r="AS91" s="8">
        <v>40</v>
      </c>
      <c r="AT91" s="8">
        <v>88</v>
      </c>
      <c r="AU91" s="8">
        <v>6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8">
        <v>0</v>
      </c>
      <c r="BK91" s="8">
        <v>0</v>
      </c>
      <c r="BL91" s="9">
        <v>57</v>
      </c>
      <c r="BM91" s="9">
        <v>53</v>
      </c>
      <c r="BN91" s="9">
        <v>110</v>
      </c>
      <c r="BO91" s="9">
        <v>9</v>
      </c>
      <c r="BP91" s="10" t="str">
        <f t="shared" si="4"/>
        <v>เล็ก</v>
      </c>
      <c r="BQ91" s="10" t="str">
        <f t="shared" si="5"/>
        <v>1</v>
      </c>
    </row>
    <row r="92" spans="1:69" ht="18.75">
      <c r="A92" s="5">
        <v>83</v>
      </c>
      <c r="B92" s="6">
        <v>60010105</v>
      </c>
      <c r="C92" s="7" t="s">
        <v>84</v>
      </c>
      <c r="D92" s="7">
        <v>1</v>
      </c>
      <c r="E92" s="7">
        <v>3</v>
      </c>
      <c r="F92" s="7">
        <v>4</v>
      </c>
      <c r="G92" s="7">
        <v>1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8">
        <v>1</v>
      </c>
      <c r="Q92" s="8">
        <v>3</v>
      </c>
      <c r="R92" s="8">
        <v>4</v>
      </c>
      <c r="S92" s="8">
        <v>1</v>
      </c>
      <c r="T92" s="7">
        <v>0</v>
      </c>
      <c r="U92" s="7">
        <v>0</v>
      </c>
      <c r="V92" s="7">
        <v>0</v>
      </c>
      <c r="W92" s="7">
        <v>0</v>
      </c>
      <c r="X92" s="7">
        <v>1</v>
      </c>
      <c r="Y92" s="7">
        <v>1</v>
      </c>
      <c r="Z92" s="7">
        <v>2</v>
      </c>
      <c r="AA92" s="7">
        <v>1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1</v>
      </c>
      <c r="AK92" s="7">
        <v>1</v>
      </c>
      <c r="AL92" s="7">
        <v>2</v>
      </c>
      <c r="AM92" s="7">
        <v>1</v>
      </c>
      <c r="AN92" s="7">
        <v>2</v>
      </c>
      <c r="AO92" s="7">
        <v>0</v>
      </c>
      <c r="AP92" s="7">
        <v>2</v>
      </c>
      <c r="AQ92" s="7">
        <v>1</v>
      </c>
      <c r="AR92" s="8">
        <v>4</v>
      </c>
      <c r="AS92" s="8">
        <v>2</v>
      </c>
      <c r="AT92" s="8">
        <v>6</v>
      </c>
      <c r="AU92" s="8">
        <v>3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8">
        <v>0</v>
      </c>
      <c r="BK92" s="8">
        <v>0</v>
      </c>
      <c r="BL92" s="9">
        <v>5</v>
      </c>
      <c r="BM92" s="9">
        <v>5</v>
      </c>
      <c r="BN92" s="9">
        <v>10</v>
      </c>
      <c r="BO92" s="9">
        <v>4</v>
      </c>
      <c r="BP92" s="10" t="str">
        <f t="shared" si="4"/>
        <v>เล็ก</v>
      </c>
      <c r="BQ92" s="10" t="str">
        <f t="shared" si="5"/>
        <v>1</v>
      </c>
    </row>
    <row r="93" spans="1:69" ht="18.75">
      <c r="A93" s="5">
        <v>84</v>
      </c>
      <c r="B93" s="6">
        <v>60010106</v>
      </c>
      <c r="C93" s="7" t="s">
        <v>85</v>
      </c>
      <c r="D93" s="7">
        <v>20</v>
      </c>
      <c r="E93" s="7">
        <v>12</v>
      </c>
      <c r="F93" s="7">
        <v>32</v>
      </c>
      <c r="G93" s="7">
        <v>1</v>
      </c>
      <c r="H93" s="7">
        <v>23</v>
      </c>
      <c r="I93" s="7">
        <v>19</v>
      </c>
      <c r="J93" s="7">
        <v>42</v>
      </c>
      <c r="K93" s="7">
        <v>2</v>
      </c>
      <c r="L93" s="7">
        <v>22</v>
      </c>
      <c r="M93" s="7">
        <v>19</v>
      </c>
      <c r="N93" s="7">
        <v>41</v>
      </c>
      <c r="O93" s="7">
        <v>2</v>
      </c>
      <c r="P93" s="8">
        <v>65</v>
      </c>
      <c r="Q93" s="8">
        <v>50</v>
      </c>
      <c r="R93" s="8">
        <v>115</v>
      </c>
      <c r="S93" s="8">
        <v>5</v>
      </c>
      <c r="T93" s="7">
        <v>44</v>
      </c>
      <c r="U93" s="7">
        <v>30</v>
      </c>
      <c r="V93" s="7">
        <v>74</v>
      </c>
      <c r="W93" s="7">
        <v>3</v>
      </c>
      <c r="X93" s="7">
        <v>38</v>
      </c>
      <c r="Y93" s="7">
        <v>25</v>
      </c>
      <c r="Z93" s="7">
        <v>63</v>
      </c>
      <c r="AA93" s="7">
        <v>3</v>
      </c>
      <c r="AB93" s="7">
        <v>42</v>
      </c>
      <c r="AC93" s="7">
        <v>31</v>
      </c>
      <c r="AD93" s="7">
        <v>73</v>
      </c>
      <c r="AE93" s="7">
        <v>3</v>
      </c>
      <c r="AF93" s="7">
        <v>39</v>
      </c>
      <c r="AG93" s="7">
        <v>46</v>
      </c>
      <c r="AH93" s="7">
        <v>85</v>
      </c>
      <c r="AI93" s="7">
        <v>3</v>
      </c>
      <c r="AJ93" s="7">
        <v>37</v>
      </c>
      <c r="AK93" s="7">
        <v>37</v>
      </c>
      <c r="AL93" s="7">
        <v>74</v>
      </c>
      <c r="AM93" s="7">
        <v>3</v>
      </c>
      <c r="AN93" s="7">
        <v>39</v>
      </c>
      <c r="AO93" s="7">
        <v>31</v>
      </c>
      <c r="AP93" s="7">
        <v>70</v>
      </c>
      <c r="AQ93" s="7">
        <v>3</v>
      </c>
      <c r="AR93" s="8">
        <v>239</v>
      </c>
      <c r="AS93" s="8">
        <v>200</v>
      </c>
      <c r="AT93" s="8">
        <v>439</v>
      </c>
      <c r="AU93" s="8">
        <v>18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8">
        <v>0</v>
      </c>
      <c r="BK93" s="8">
        <v>0</v>
      </c>
      <c r="BL93" s="9">
        <v>304</v>
      </c>
      <c r="BM93" s="9">
        <v>250</v>
      </c>
      <c r="BN93" s="9">
        <v>554</v>
      </c>
      <c r="BO93" s="9">
        <v>23</v>
      </c>
      <c r="BP93" s="10" t="str">
        <f t="shared" si="4"/>
        <v>กลาง</v>
      </c>
      <c r="BQ93" s="10" t="str">
        <f t="shared" si="5"/>
        <v>5</v>
      </c>
    </row>
    <row r="94" spans="1:69" ht="18.75">
      <c r="A94" s="5">
        <v>85</v>
      </c>
      <c r="B94" s="6">
        <v>60010107</v>
      </c>
      <c r="C94" s="7" t="s">
        <v>86</v>
      </c>
      <c r="D94" s="7">
        <v>2</v>
      </c>
      <c r="E94" s="7">
        <v>2</v>
      </c>
      <c r="F94" s="7">
        <v>4</v>
      </c>
      <c r="G94" s="7">
        <v>1</v>
      </c>
      <c r="H94" s="7">
        <v>5</v>
      </c>
      <c r="I94" s="7">
        <v>5</v>
      </c>
      <c r="J94" s="7">
        <v>10</v>
      </c>
      <c r="K94" s="7">
        <v>1</v>
      </c>
      <c r="L94" s="7">
        <v>0</v>
      </c>
      <c r="M94" s="7">
        <v>1</v>
      </c>
      <c r="N94" s="7">
        <v>1</v>
      </c>
      <c r="O94" s="7">
        <v>1</v>
      </c>
      <c r="P94" s="8">
        <v>7</v>
      </c>
      <c r="Q94" s="8">
        <v>8</v>
      </c>
      <c r="R94" s="8">
        <v>15</v>
      </c>
      <c r="S94" s="8">
        <v>3</v>
      </c>
      <c r="T94" s="7">
        <v>3</v>
      </c>
      <c r="U94" s="7">
        <v>6</v>
      </c>
      <c r="V94" s="7">
        <v>9</v>
      </c>
      <c r="W94" s="7">
        <v>1</v>
      </c>
      <c r="X94" s="7">
        <v>7</v>
      </c>
      <c r="Y94" s="7">
        <v>1</v>
      </c>
      <c r="Z94" s="7">
        <v>8</v>
      </c>
      <c r="AA94" s="7">
        <v>1</v>
      </c>
      <c r="AB94" s="7">
        <v>7</v>
      </c>
      <c r="AC94" s="7">
        <v>4</v>
      </c>
      <c r="AD94" s="7">
        <v>11</v>
      </c>
      <c r="AE94" s="7">
        <v>1</v>
      </c>
      <c r="AF94" s="7">
        <v>3</v>
      </c>
      <c r="AG94" s="7">
        <v>4</v>
      </c>
      <c r="AH94" s="7">
        <v>7</v>
      </c>
      <c r="AI94" s="7">
        <v>1</v>
      </c>
      <c r="AJ94" s="7">
        <v>6</v>
      </c>
      <c r="AK94" s="7">
        <v>2</v>
      </c>
      <c r="AL94" s="7">
        <v>8</v>
      </c>
      <c r="AM94" s="7">
        <v>1</v>
      </c>
      <c r="AN94" s="7">
        <v>5</v>
      </c>
      <c r="AO94" s="7">
        <v>2</v>
      </c>
      <c r="AP94" s="7">
        <v>7</v>
      </c>
      <c r="AQ94" s="7">
        <v>1</v>
      </c>
      <c r="AR94" s="8">
        <v>31</v>
      </c>
      <c r="AS94" s="8">
        <v>19</v>
      </c>
      <c r="AT94" s="8">
        <v>50</v>
      </c>
      <c r="AU94" s="8">
        <v>6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8">
        <v>0</v>
      </c>
      <c r="BK94" s="8">
        <v>0</v>
      </c>
      <c r="BL94" s="9">
        <v>38</v>
      </c>
      <c r="BM94" s="9">
        <v>27</v>
      </c>
      <c r="BN94" s="9">
        <v>65</v>
      </c>
      <c r="BO94" s="9">
        <v>9</v>
      </c>
      <c r="BP94" s="10" t="str">
        <f t="shared" si="4"/>
        <v>เล็ก</v>
      </c>
      <c r="BQ94" s="10" t="str">
        <f t="shared" si="5"/>
        <v>1</v>
      </c>
    </row>
    <row r="95" spans="1:69" ht="18.75">
      <c r="A95" s="5">
        <v>86</v>
      </c>
      <c r="B95" s="6">
        <v>60010108</v>
      </c>
      <c r="C95" s="7" t="s">
        <v>87</v>
      </c>
      <c r="D95" s="7">
        <v>1</v>
      </c>
      <c r="E95" s="7">
        <v>3</v>
      </c>
      <c r="F95" s="7">
        <v>4</v>
      </c>
      <c r="G95" s="7">
        <v>1</v>
      </c>
      <c r="H95" s="7">
        <v>3</v>
      </c>
      <c r="I95" s="7">
        <v>1</v>
      </c>
      <c r="J95" s="7">
        <v>4</v>
      </c>
      <c r="K95" s="7">
        <v>1</v>
      </c>
      <c r="L95" s="7">
        <v>5</v>
      </c>
      <c r="M95" s="7">
        <v>4</v>
      </c>
      <c r="N95" s="7">
        <v>9</v>
      </c>
      <c r="O95" s="7">
        <v>1</v>
      </c>
      <c r="P95" s="8">
        <v>9</v>
      </c>
      <c r="Q95" s="8">
        <v>8</v>
      </c>
      <c r="R95" s="8">
        <v>17</v>
      </c>
      <c r="S95" s="8">
        <v>3</v>
      </c>
      <c r="T95" s="7">
        <v>2</v>
      </c>
      <c r="U95" s="7">
        <v>2</v>
      </c>
      <c r="V95" s="7">
        <v>4</v>
      </c>
      <c r="W95" s="7">
        <v>1</v>
      </c>
      <c r="X95" s="7">
        <v>1</v>
      </c>
      <c r="Y95" s="7">
        <v>9</v>
      </c>
      <c r="Z95" s="7">
        <v>10</v>
      </c>
      <c r="AA95" s="7">
        <v>1</v>
      </c>
      <c r="AB95" s="7">
        <v>3</v>
      </c>
      <c r="AC95" s="7">
        <v>2</v>
      </c>
      <c r="AD95" s="7">
        <v>5</v>
      </c>
      <c r="AE95" s="7">
        <v>1</v>
      </c>
      <c r="AF95" s="7">
        <v>4</v>
      </c>
      <c r="AG95" s="7">
        <v>4</v>
      </c>
      <c r="AH95" s="7">
        <v>8</v>
      </c>
      <c r="AI95" s="7">
        <v>1</v>
      </c>
      <c r="AJ95" s="7">
        <v>2</v>
      </c>
      <c r="AK95" s="7">
        <v>4</v>
      </c>
      <c r="AL95" s="7">
        <v>6</v>
      </c>
      <c r="AM95" s="7">
        <v>1</v>
      </c>
      <c r="AN95" s="7">
        <v>2</v>
      </c>
      <c r="AO95" s="7">
        <v>9</v>
      </c>
      <c r="AP95" s="7">
        <v>11</v>
      </c>
      <c r="AQ95" s="7">
        <v>1</v>
      </c>
      <c r="AR95" s="8">
        <v>14</v>
      </c>
      <c r="AS95" s="8">
        <v>30</v>
      </c>
      <c r="AT95" s="8">
        <v>44</v>
      </c>
      <c r="AU95" s="8">
        <v>6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8">
        <v>0</v>
      </c>
      <c r="BK95" s="8">
        <v>0</v>
      </c>
      <c r="BL95" s="9">
        <v>23</v>
      </c>
      <c r="BM95" s="9">
        <v>38</v>
      </c>
      <c r="BN95" s="9">
        <v>61</v>
      </c>
      <c r="BO95" s="9">
        <v>9</v>
      </c>
      <c r="BP95" s="10" t="str">
        <f t="shared" si="4"/>
        <v>เล็ก</v>
      </c>
      <c r="BQ95" s="10" t="str">
        <f t="shared" si="5"/>
        <v>1</v>
      </c>
    </row>
    <row r="96" spans="1:69" ht="18.75">
      <c r="A96" s="5">
        <v>87</v>
      </c>
      <c r="B96" s="6">
        <v>60010110</v>
      </c>
      <c r="C96" s="7" t="s">
        <v>88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8">
        <v>0</v>
      </c>
      <c r="Q96" s="8">
        <v>0</v>
      </c>
      <c r="R96" s="8">
        <v>0</v>
      </c>
      <c r="S96" s="8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8">
        <v>0</v>
      </c>
      <c r="AS96" s="8">
        <v>0</v>
      </c>
      <c r="AT96" s="8">
        <v>0</v>
      </c>
      <c r="AU96" s="8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8">
        <v>0</v>
      </c>
      <c r="BK96" s="8">
        <v>0</v>
      </c>
      <c r="BL96" s="9">
        <v>0</v>
      </c>
      <c r="BM96" s="9">
        <v>0</v>
      </c>
      <c r="BN96" s="9">
        <v>0</v>
      </c>
      <c r="BO96" s="9">
        <v>0</v>
      </c>
      <c r="BP96" s="10">
        <v>0</v>
      </c>
      <c r="BQ96" s="10">
        <v>0</v>
      </c>
    </row>
    <row r="97" spans="1:69" ht="18.75">
      <c r="A97" s="5">
        <v>88</v>
      </c>
      <c r="B97" s="6">
        <v>60010111</v>
      </c>
      <c r="C97" s="7" t="s">
        <v>89</v>
      </c>
      <c r="D97" s="7">
        <v>0</v>
      </c>
      <c r="E97" s="7">
        <v>0</v>
      </c>
      <c r="F97" s="7">
        <v>0</v>
      </c>
      <c r="G97" s="7">
        <v>0</v>
      </c>
      <c r="H97" s="7">
        <v>1</v>
      </c>
      <c r="I97" s="7">
        <v>1</v>
      </c>
      <c r="J97" s="7">
        <v>2</v>
      </c>
      <c r="K97" s="7">
        <v>1</v>
      </c>
      <c r="L97" s="7">
        <v>0</v>
      </c>
      <c r="M97" s="7">
        <v>2</v>
      </c>
      <c r="N97" s="7">
        <v>2</v>
      </c>
      <c r="O97" s="7">
        <v>1</v>
      </c>
      <c r="P97" s="8">
        <v>1</v>
      </c>
      <c r="Q97" s="8">
        <v>3</v>
      </c>
      <c r="R97" s="8">
        <v>4</v>
      </c>
      <c r="S97" s="8">
        <v>2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2</v>
      </c>
      <c r="Z97" s="7">
        <v>2</v>
      </c>
      <c r="AA97" s="7">
        <v>1</v>
      </c>
      <c r="AB97" s="7">
        <v>0</v>
      </c>
      <c r="AC97" s="7">
        <v>0</v>
      </c>
      <c r="AD97" s="7">
        <v>0</v>
      </c>
      <c r="AE97" s="7">
        <v>0</v>
      </c>
      <c r="AF97" s="7">
        <v>1</v>
      </c>
      <c r="AG97" s="7">
        <v>1</v>
      </c>
      <c r="AH97" s="7">
        <v>2</v>
      </c>
      <c r="AI97" s="7">
        <v>1</v>
      </c>
      <c r="AJ97" s="7">
        <v>1</v>
      </c>
      <c r="AK97" s="7">
        <v>0</v>
      </c>
      <c r="AL97" s="7">
        <v>1</v>
      </c>
      <c r="AM97" s="7">
        <v>1</v>
      </c>
      <c r="AN97" s="7">
        <v>2</v>
      </c>
      <c r="AO97" s="7">
        <v>3</v>
      </c>
      <c r="AP97" s="7">
        <v>5</v>
      </c>
      <c r="AQ97" s="7">
        <v>1</v>
      </c>
      <c r="AR97" s="8">
        <v>4</v>
      </c>
      <c r="AS97" s="8">
        <v>6</v>
      </c>
      <c r="AT97" s="8">
        <v>10</v>
      </c>
      <c r="AU97" s="8">
        <v>4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8">
        <v>0</v>
      </c>
      <c r="BK97" s="8">
        <v>0</v>
      </c>
      <c r="BL97" s="9">
        <v>5</v>
      </c>
      <c r="BM97" s="9">
        <v>9</v>
      </c>
      <c r="BN97" s="9">
        <v>14</v>
      </c>
      <c r="BO97" s="9">
        <v>6</v>
      </c>
      <c r="BP97" s="10" t="str">
        <f t="shared" si="4"/>
        <v>เล็ก</v>
      </c>
      <c r="BQ97" s="10" t="str">
        <f t="shared" si="5"/>
        <v>1</v>
      </c>
    </row>
    <row r="98" spans="1:69" ht="18.75">
      <c r="A98" s="5">
        <v>89</v>
      </c>
      <c r="B98" s="6">
        <v>60010112</v>
      </c>
      <c r="C98" s="7" t="s">
        <v>90</v>
      </c>
      <c r="D98" s="7">
        <v>0</v>
      </c>
      <c r="E98" s="7">
        <v>0</v>
      </c>
      <c r="F98" s="7">
        <v>0</v>
      </c>
      <c r="G98" s="7">
        <v>0</v>
      </c>
      <c r="H98" s="7">
        <v>5</v>
      </c>
      <c r="I98" s="7">
        <v>3</v>
      </c>
      <c r="J98" s="7">
        <v>8</v>
      </c>
      <c r="K98" s="7">
        <v>1</v>
      </c>
      <c r="L98" s="7">
        <v>4</v>
      </c>
      <c r="M98" s="7">
        <v>7</v>
      </c>
      <c r="N98" s="7">
        <v>11</v>
      </c>
      <c r="O98" s="7">
        <v>1</v>
      </c>
      <c r="P98" s="8">
        <v>9</v>
      </c>
      <c r="Q98" s="8">
        <v>10</v>
      </c>
      <c r="R98" s="8">
        <v>19</v>
      </c>
      <c r="S98" s="8">
        <v>2</v>
      </c>
      <c r="T98" s="7">
        <v>3</v>
      </c>
      <c r="U98" s="7">
        <v>2</v>
      </c>
      <c r="V98" s="7">
        <v>5</v>
      </c>
      <c r="W98" s="7">
        <v>1</v>
      </c>
      <c r="X98" s="7">
        <v>2</v>
      </c>
      <c r="Y98" s="7">
        <v>6</v>
      </c>
      <c r="Z98" s="7">
        <v>8</v>
      </c>
      <c r="AA98" s="7">
        <v>1</v>
      </c>
      <c r="AB98" s="7">
        <v>2</v>
      </c>
      <c r="AC98" s="7">
        <v>5</v>
      </c>
      <c r="AD98" s="7">
        <v>7</v>
      </c>
      <c r="AE98" s="7">
        <v>1</v>
      </c>
      <c r="AF98" s="7">
        <v>4</v>
      </c>
      <c r="AG98" s="7">
        <v>6</v>
      </c>
      <c r="AH98" s="7">
        <v>10</v>
      </c>
      <c r="AI98" s="7">
        <v>1</v>
      </c>
      <c r="AJ98" s="7">
        <v>3</v>
      </c>
      <c r="AK98" s="7">
        <v>5</v>
      </c>
      <c r="AL98" s="7">
        <v>8</v>
      </c>
      <c r="AM98" s="7">
        <v>1</v>
      </c>
      <c r="AN98" s="7">
        <v>5</v>
      </c>
      <c r="AO98" s="7">
        <v>9</v>
      </c>
      <c r="AP98" s="7">
        <v>14</v>
      </c>
      <c r="AQ98" s="7">
        <v>1</v>
      </c>
      <c r="AR98" s="8">
        <v>19</v>
      </c>
      <c r="AS98" s="8">
        <v>33</v>
      </c>
      <c r="AT98" s="8">
        <v>52</v>
      </c>
      <c r="AU98" s="8">
        <v>6</v>
      </c>
      <c r="AV98" s="7">
        <v>7</v>
      </c>
      <c r="AW98" s="7">
        <v>7</v>
      </c>
      <c r="AX98" s="7">
        <v>14</v>
      </c>
      <c r="AY98" s="7">
        <v>1</v>
      </c>
      <c r="AZ98" s="7">
        <v>8</v>
      </c>
      <c r="BA98" s="7">
        <v>6</v>
      </c>
      <c r="BB98" s="7">
        <v>14</v>
      </c>
      <c r="BC98" s="7">
        <v>1</v>
      </c>
      <c r="BD98" s="7">
        <v>9</v>
      </c>
      <c r="BE98" s="7">
        <v>6</v>
      </c>
      <c r="BF98" s="7">
        <v>15</v>
      </c>
      <c r="BG98" s="7">
        <v>1</v>
      </c>
      <c r="BH98" s="8">
        <v>24</v>
      </c>
      <c r="BI98" s="8">
        <v>19</v>
      </c>
      <c r="BJ98" s="8">
        <v>43</v>
      </c>
      <c r="BK98" s="8">
        <v>3</v>
      </c>
      <c r="BL98" s="9">
        <v>52</v>
      </c>
      <c r="BM98" s="9">
        <v>62</v>
      </c>
      <c r="BN98" s="9">
        <v>114</v>
      </c>
      <c r="BO98" s="9">
        <v>11</v>
      </c>
      <c r="BP98" s="10" t="str">
        <f t="shared" si="4"/>
        <v>เล็ก</v>
      </c>
      <c r="BQ98" s="10" t="str">
        <f t="shared" si="5"/>
        <v>1</v>
      </c>
    </row>
    <row r="99" spans="1:69" ht="18.75">
      <c r="A99" s="5">
        <v>90</v>
      </c>
      <c r="B99" s="6">
        <v>60010113</v>
      </c>
      <c r="C99" s="7" t="s">
        <v>91</v>
      </c>
      <c r="D99" s="7">
        <v>0</v>
      </c>
      <c r="E99" s="7">
        <v>0</v>
      </c>
      <c r="F99" s="7">
        <v>0</v>
      </c>
      <c r="G99" s="7">
        <v>0</v>
      </c>
      <c r="H99" s="7">
        <v>1</v>
      </c>
      <c r="I99" s="7">
        <v>2</v>
      </c>
      <c r="J99" s="7">
        <v>3</v>
      </c>
      <c r="K99" s="7">
        <v>1</v>
      </c>
      <c r="L99" s="7">
        <v>2</v>
      </c>
      <c r="M99" s="7">
        <v>0</v>
      </c>
      <c r="N99" s="7">
        <v>2</v>
      </c>
      <c r="O99" s="7">
        <v>1</v>
      </c>
      <c r="P99" s="8">
        <v>3</v>
      </c>
      <c r="Q99" s="8">
        <v>2</v>
      </c>
      <c r="R99" s="8">
        <v>5</v>
      </c>
      <c r="S99" s="8">
        <v>2</v>
      </c>
      <c r="T99" s="7">
        <v>1</v>
      </c>
      <c r="U99" s="7">
        <v>1</v>
      </c>
      <c r="V99" s="7">
        <v>2</v>
      </c>
      <c r="W99" s="7">
        <v>1</v>
      </c>
      <c r="X99" s="7">
        <v>1</v>
      </c>
      <c r="Y99" s="7">
        <v>3</v>
      </c>
      <c r="Z99" s="7">
        <v>4</v>
      </c>
      <c r="AA99" s="7">
        <v>1</v>
      </c>
      <c r="AB99" s="7">
        <v>1</v>
      </c>
      <c r="AC99" s="7">
        <v>2</v>
      </c>
      <c r="AD99" s="7">
        <v>3</v>
      </c>
      <c r="AE99" s="7">
        <v>1</v>
      </c>
      <c r="AF99" s="7">
        <v>3</v>
      </c>
      <c r="AG99" s="7">
        <v>2</v>
      </c>
      <c r="AH99" s="7">
        <v>5</v>
      </c>
      <c r="AI99" s="7">
        <v>1</v>
      </c>
      <c r="AJ99" s="7">
        <v>2</v>
      </c>
      <c r="AK99" s="7">
        <v>0</v>
      </c>
      <c r="AL99" s="7">
        <v>2</v>
      </c>
      <c r="AM99" s="7">
        <v>1</v>
      </c>
      <c r="AN99" s="7">
        <v>4</v>
      </c>
      <c r="AO99" s="7">
        <v>1</v>
      </c>
      <c r="AP99" s="7">
        <v>5</v>
      </c>
      <c r="AQ99" s="7">
        <v>1</v>
      </c>
      <c r="AR99" s="8">
        <v>12</v>
      </c>
      <c r="AS99" s="8">
        <v>9</v>
      </c>
      <c r="AT99" s="8">
        <v>21</v>
      </c>
      <c r="AU99" s="8">
        <v>6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8">
        <v>0</v>
      </c>
      <c r="BK99" s="8">
        <v>0</v>
      </c>
      <c r="BL99" s="9">
        <v>15</v>
      </c>
      <c r="BM99" s="9">
        <v>11</v>
      </c>
      <c r="BN99" s="9">
        <v>26</v>
      </c>
      <c r="BO99" s="9">
        <v>8</v>
      </c>
      <c r="BP99" s="10" t="str">
        <f t="shared" si="4"/>
        <v>เล็ก</v>
      </c>
      <c r="BQ99" s="10" t="str">
        <f t="shared" si="5"/>
        <v>1</v>
      </c>
    </row>
    <row r="100" spans="1:69" ht="18.75">
      <c r="A100" s="5">
        <v>91</v>
      </c>
      <c r="B100" s="6">
        <v>60010114</v>
      </c>
      <c r="C100" s="7" t="s">
        <v>92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8">
        <v>0</v>
      </c>
      <c r="Q100" s="8">
        <v>0</v>
      </c>
      <c r="R100" s="8">
        <v>0</v>
      </c>
      <c r="S100" s="8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8">
        <v>0</v>
      </c>
      <c r="AS100" s="8">
        <v>0</v>
      </c>
      <c r="AT100" s="8">
        <v>0</v>
      </c>
      <c r="AU100" s="8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8">
        <v>0</v>
      </c>
      <c r="BK100" s="8">
        <v>0</v>
      </c>
      <c r="BL100" s="9">
        <v>0</v>
      </c>
      <c r="BM100" s="9">
        <v>0</v>
      </c>
      <c r="BN100" s="9">
        <v>0</v>
      </c>
      <c r="BO100" s="9">
        <v>0</v>
      </c>
      <c r="BP100" s="10">
        <v>0</v>
      </c>
      <c r="BQ100" s="10">
        <v>0</v>
      </c>
    </row>
    <row r="101" spans="1:69" ht="18.75">
      <c r="A101" s="5">
        <v>92</v>
      </c>
      <c r="B101" s="6">
        <v>60010115</v>
      </c>
      <c r="C101" s="7" t="s">
        <v>93</v>
      </c>
      <c r="D101" s="7">
        <v>0</v>
      </c>
      <c r="E101" s="7">
        <v>0</v>
      </c>
      <c r="F101" s="7">
        <v>0</v>
      </c>
      <c r="G101" s="7">
        <v>0</v>
      </c>
      <c r="H101" s="7">
        <v>2</v>
      </c>
      <c r="I101" s="7">
        <v>6</v>
      </c>
      <c r="J101" s="7">
        <v>8</v>
      </c>
      <c r="K101" s="7">
        <v>1</v>
      </c>
      <c r="L101" s="7">
        <v>11</v>
      </c>
      <c r="M101" s="7">
        <v>3</v>
      </c>
      <c r="N101" s="7">
        <v>14</v>
      </c>
      <c r="O101" s="7">
        <v>1</v>
      </c>
      <c r="P101" s="8">
        <v>13</v>
      </c>
      <c r="Q101" s="8">
        <v>9</v>
      </c>
      <c r="R101" s="8">
        <v>22</v>
      </c>
      <c r="S101" s="8">
        <v>2</v>
      </c>
      <c r="T101" s="7">
        <v>3</v>
      </c>
      <c r="U101" s="7">
        <v>8</v>
      </c>
      <c r="V101" s="7">
        <v>11</v>
      </c>
      <c r="W101" s="7">
        <v>1</v>
      </c>
      <c r="X101" s="7">
        <v>6</v>
      </c>
      <c r="Y101" s="7">
        <v>6</v>
      </c>
      <c r="Z101" s="7">
        <v>12</v>
      </c>
      <c r="AA101" s="7">
        <v>1</v>
      </c>
      <c r="AB101" s="7">
        <v>3</v>
      </c>
      <c r="AC101" s="7">
        <v>4</v>
      </c>
      <c r="AD101" s="7">
        <v>7</v>
      </c>
      <c r="AE101" s="7">
        <v>1</v>
      </c>
      <c r="AF101" s="7">
        <v>10</v>
      </c>
      <c r="AG101" s="7">
        <v>7</v>
      </c>
      <c r="AH101" s="7">
        <v>17</v>
      </c>
      <c r="AI101" s="7">
        <v>1</v>
      </c>
      <c r="AJ101" s="7">
        <v>5</v>
      </c>
      <c r="AK101" s="7">
        <v>4</v>
      </c>
      <c r="AL101" s="7">
        <v>9</v>
      </c>
      <c r="AM101" s="7">
        <v>1</v>
      </c>
      <c r="AN101" s="7">
        <v>10</v>
      </c>
      <c r="AO101" s="7">
        <v>3</v>
      </c>
      <c r="AP101" s="7">
        <v>13</v>
      </c>
      <c r="AQ101" s="7">
        <v>1</v>
      </c>
      <c r="AR101" s="8">
        <v>37</v>
      </c>
      <c r="AS101" s="8">
        <v>32</v>
      </c>
      <c r="AT101" s="8">
        <v>69</v>
      </c>
      <c r="AU101" s="8">
        <v>6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8">
        <v>0</v>
      </c>
      <c r="BK101" s="8">
        <v>0</v>
      </c>
      <c r="BL101" s="9">
        <v>50</v>
      </c>
      <c r="BM101" s="9">
        <v>41</v>
      </c>
      <c r="BN101" s="9">
        <v>91</v>
      </c>
      <c r="BO101" s="9">
        <v>8</v>
      </c>
      <c r="BP101" s="10" t="str">
        <f t="shared" si="4"/>
        <v>เล็ก</v>
      </c>
      <c r="BQ101" s="10" t="str">
        <f t="shared" si="5"/>
        <v>1</v>
      </c>
    </row>
    <row r="102" spans="1:69" ht="18.75">
      <c r="A102" s="5">
        <v>93</v>
      </c>
      <c r="B102" s="6">
        <v>60010116</v>
      </c>
      <c r="C102" s="7" t="s">
        <v>94</v>
      </c>
      <c r="D102" s="7">
        <v>1</v>
      </c>
      <c r="E102" s="7">
        <v>1</v>
      </c>
      <c r="F102" s="7">
        <v>2</v>
      </c>
      <c r="G102" s="7">
        <v>1</v>
      </c>
      <c r="H102" s="7">
        <v>2</v>
      </c>
      <c r="I102" s="7">
        <v>2</v>
      </c>
      <c r="J102" s="7">
        <v>4</v>
      </c>
      <c r="K102" s="7">
        <v>1</v>
      </c>
      <c r="L102" s="7">
        <v>3</v>
      </c>
      <c r="M102" s="7">
        <v>2</v>
      </c>
      <c r="N102" s="7">
        <v>5</v>
      </c>
      <c r="O102" s="7">
        <v>1</v>
      </c>
      <c r="P102" s="8">
        <v>6</v>
      </c>
      <c r="Q102" s="8">
        <v>5</v>
      </c>
      <c r="R102" s="8">
        <v>11</v>
      </c>
      <c r="S102" s="8">
        <v>3</v>
      </c>
      <c r="T102" s="7">
        <v>2</v>
      </c>
      <c r="U102" s="7">
        <v>1</v>
      </c>
      <c r="V102" s="7">
        <v>3</v>
      </c>
      <c r="W102" s="7">
        <v>1</v>
      </c>
      <c r="X102" s="7">
        <v>1</v>
      </c>
      <c r="Y102" s="7">
        <v>2</v>
      </c>
      <c r="Z102" s="7">
        <v>3</v>
      </c>
      <c r="AA102" s="7">
        <v>1</v>
      </c>
      <c r="AB102" s="7">
        <v>4</v>
      </c>
      <c r="AC102" s="7">
        <v>3</v>
      </c>
      <c r="AD102" s="7">
        <v>7</v>
      </c>
      <c r="AE102" s="7">
        <v>1</v>
      </c>
      <c r="AF102" s="7">
        <v>2</v>
      </c>
      <c r="AG102" s="7">
        <v>0</v>
      </c>
      <c r="AH102" s="7">
        <v>2</v>
      </c>
      <c r="AI102" s="7">
        <v>1</v>
      </c>
      <c r="AJ102" s="7">
        <v>0</v>
      </c>
      <c r="AK102" s="7">
        <v>0</v>
      </c>
      <c r="AL102" s="7">
        <v>0</v>
      </c>
      <c r="AM102" s="7">
        <v>0</v>
      </c>
      <c r="AN102" s="7">
        <v>1</v>
      </c>
      <c r="AO102" s="7">
        <v>4</v>
      </c>
      <c r="AP102" s="7">
        <v>5</v>
      </c>
      <c r="AQ102" s="7">
        <v>1</v>
      </c>
      <c r="AR102" s="8">
        <v>10</v>
      </c>
      <c r="AS102" s="8">
        <v>10</v>
      </c>
      <c r="AT102" s="8">
        <v>20</v>
      </c>
      <c r="AU102" s="8">
        <v>5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8">
        <v>0</v>
      </c>
      <c r="BK102" s="8">
        <v>0</v>
      </c>
      <c r="BL102" s="9">
        <v>16</v>
      </c>
      <c r="BM102" s="9">
        <v>15</v>
      </c>
      <c r="BN102" s="9">
        <v>31</v>
      </c>
      <c r="BO102" s="9">
        <v>8</v>
      </c>
      <c r="BP102" s="10" t="str">
        <f t="shared" si="4"/>
        <v>เล็ก</v>
      </c>
      <c r="BQ102" s="10" t="str">
        <f t="shared" si="5"/>
        <v>1</v>
      </c>
    </row>
    <row r="103" spans="1:69" ht="18.75">
      <c r="A103" s="5">
        <v>94</v>
      </c>
      <c r="B103" s="6">
        <v>60010117</v>
      </c>
      <c r="C103" s="7" t="s">
        <v>95</v>
      </c>
      <c r="D103" s="7">
        <v>0</v>
      </c>
      <c r="E103" s="7">
        <v>2</v>
      </c>
      <c r="F103" s="7">
        <v>2</v>
      </c>
      <c r="G103" s="7">
        <v>1</v>
      </c>
      <c r="H103" s="7">
        <v>5</v>
      </c>
      <c r="I103" s="7">
        <v>4</v>
      </c>
      <c r="J103" s="7">
        <v>9</v>
      </c>
      <c r="K103" s="7">
        <v>1</v>
      </c>
      <c r="L103" s="7">
        <v>3</v>
      </c>
      <c r="M103" s="7">
        <v>5</v>
      </c>
      <c r="N103" s="7">
        <v>8</v>
      </c>
      <c r="O103" s="7">
        <v>1</v>
      </c>
      <c r="P103" s="8">
        <v>8</v>
      </c>
      <c r="Q103" s="8">
        <v>11</v>
      </c>
      <c r="R103" s="8">
        <v>19</v>
      </c>
      <c r="S103" s="8">
        <v>3</v>
      </c>
      <c r="T103" s="7">
        <v>2</v>
      </c>
      <c r="U103" s="7">
        <v>0</v>
      </c>
      <c r="V103" s="7">
        <v>2</v>
      </c>
      <c r="W103" s="7">
        <v>1</v>
      </c>
      <c r="X103" s="7">
        <v>6</v>
      </c>
      <c r="Y103" s="7">
        <v>8</v>
      </c>
      <c r="Z103" s="7">
        <v>14</v>
      </c>
      <c r="AA103" s="7">
        <v>1</v>
      </c>
      <c r="AB103" s="7">
        <v>3</v>
      </c>
      <c r="AC103" s="7">
        <v>4</v>
      </c>
      <c r="AD103" s="7">
        <v>7</v>
      </c>
      <c r="AE103" s="7">
        <v>1</v>
      </c>
      <c r="AF103" s="7">
        <v>8</v>
      </c>
      <c r="AG103" s="7">
        <v>11</v>
      </c>
      <c r="AH103" s="7">
        <v>19</v>
      </c>
      <c r="AI103" s="7">
        <v>1</v>
      </c>
      <c r="AJ103" s="7">
        <v>6</v>
      </c>
      <c r="AK103" s="7">
        <v>4</v>
      </c>
      <c r="AL103" s="7">
        <v>10</v>
      </c>
      <c r="AM103" s="7">
        <v>1</v>
      </c>
      <c r="AN103" s="7">
        <v>6</v>
      </c>
      <c r="AO103" s="7">
        <v>5</v>
      </c>
      <c r="AP103" s="7">
        <v>11</v>
      </c>
      <c r="AQ103" s="7">
        <v>1</v>
      </c>
      <c r="AR103" s="8">
        <v>31</v>
      </c>
      <c r="AS103" s="8">
        <v>32</v>
      </c>
      <c r="AT103" s="8">
        <v>63</v>
      </c>
      <c r="AU103" s="8">
        <v>6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8">
        <v>0</v>
      </c>
      <c r="BK103" s="8">
        <v>0</v>
      </c>
      <c r="BL103" s="9">
        <v>39</v>
      </c>
      <c r="BM103" s="9">
        <v>43</v>
      </c>
      <c r="BN103" s="9">
        <v>82</v>
      </c>
      <c r="BO103" s="9">
        <v>9</v>
      </c>
      <c r="BP103" s="10" t="str">
        <f aca="true" t="shared" si="7" ref="BP103:BP166">IF(BN103&gt;=1680,"ใหญ่พิเศษ",IF(BN103&gt;=720,"ใหญ่",IF(BN103&gt;=120,"กลาง",IF(BN103&gt;=1,"เล็ก"))))</f>
        <v>เล็ก</v>
      </c>
      <c r="BQ103" s="10" t="str">
        <f t="shared" si="5"/>
        <v>1</v>
      </c>
    </row>
    <row r="104" spans="1:69" ht="18.75">
      <c r="A104" s="5">
        <v>95</v>
      </c>
      <c r="B104" s="6">
        <v>60010118</v>
      </c>
      <c r="C104" s="7" t="s">
        <v>96</v>
      </c>
      <c r="D104" s="7">
        <v>0</v>
      </c>
      <c r="E104" s="7">
        <v>0</v>
      </c>
      <c r="F104" s="7">
        <v>0</v>
      </c>
      <c r="G104" s="7">
        <v>0</v>
      </c>
      <c r="H104" s="7">
        <v>7</v>
      </c>
      <c r="I104" s="7">
        <v>3</v>
      </c>
      <c r="J104" s="7">
        <v>10</v>
      </c>
      <c r="K104" s="7">
        <v>1</v>
      </c>
      <c r="L104" s="7">
        <v>6</v>
      </c>
      <c r="M104" s="7">
        <v>10</v>
      </c>
      <c r="N104" s="7">
        <v>16</v>
      </c>
      <c r="O104" s="7">
        <v>1</v>
      </c>
      <c r="P104" s="8">
        <v>13</v>
      </c>
      <c r="Q104" s="8">
        <v>13</v>
      </c>
      <c r="R104" s="8">
        <v>26</v>
      </c>
      <c r="S104" s="8">
        <v>2</v>
      </c>
      <c r="T104" s="7">
        <v>3</v>
      </c>
      <c r="U104" s="7">
        <v>9</v>
      </c>
      <c r="V104" s="7">
        <v>12</v>
      </c>
      <c r="W104" s="7">
        <v>1</v>
      </c>
      <c r="X104" s="7">
        <v>8</v>
      </c>
      <c r="Y104" s="7">
        <v>6</v>
      </c>
      <c r="Z104" s="7">
        <v>14</v>
      </c>
      <c r="AA104" s="7">
        <v>1</v>
      </c>
      <c r="AB104" s="7">
        <v>5</v>
      </c>
      <c r="AC104" s="7">
        <v>6</v>
      </c>
      <c r="AD104" s="7">
        <v>11</v>
      </c>
      <c r="AE104" s="7">
        <v>1</v>
      </c>
      <c r="AF104" s="7">
        <v>11</v>
      </c>
      <c r="AG104" s="7">
        <v>2</v>
      </c>
      <c r="AH104" s="7">
        <v>13</v>
      </c>
      <c r="AI104" s="7">
        <v>1</v>
      </c>
      <c r="AJ104" s="7">
        <v>8</v>
      </c>
      <c r="AK104" s="7">
        <v>7</v>
      </c>
      <c r="AL104" s="7">
        <v>15</v>
      </c>
      <c r="AM104" s="7">
        <v>1</v>
      </c>
      <c r="AN104" s="7">
        <v>6</v>
      </c>
      <c r="AO104" s="7">
        <v>3</v>
      </c>
      <c r="AP104" s="7">
        <v>9</v>
      </c>
      <c r="AQ104" s="7">
        <v>1</v>
      </c>
      <c r="AR104" s="8">
        <v>41</v>
      </c>
      <c r="AS104" s="8">
        <v>33</v>
      </c>
      <c r="AT104" s="8">
        <v>74</v>
      </c>
      <c r="AU104" s="8">
        <v>6</v>
      </c>
      <c r="AV104" s="7">
        <v>9</v>
      </c>
      <c r="AW104" s="7">
        <v>8</v>
      </c>
      <c r="AX104" s="7">
        <v>17</v>
      </c>
      <c r="AY104" s="7">
        <v>1</v>
      </c>
      <c r="AZ104" s="7">
        <v>10</v>
      </c>
      <c r="BA104" s="7">
        <v>4</v>
      </c>
      <c r="BB104" s="7">
        <v>14</v>
      </c>
      <c r="BC104" s="7">
        <v>1</v>
      </c>
      <c r="BD104" s="7">
        <v>8</v>
      </c>
      <c r="BE104" s="7">
        <v>3</v>
      </c>
      <c r="BF104" s="7">
        <v>11</v>
      </c>
      <c r="BG104" s="7">
        <v>1</v>
      </c>
      <c r="BH104" s="8">
        <v>27</v>
      </c>
      <c r="BI104" s="8">
        <v>15</v>
      </c>
      <c r="BJ104" s="8">
        <v>42</v>
      </c>
      <c r="BK104" s="8">
        <v>3</v>
      </c>
      <c r="BL104" s="9">
        <v>81</v>
      </c>
      <c r="BM104" s="9">
        <v>61</v>
      </c>
      <c r="BN104" s="9">
        <v>142</v>
      </c>
      <c r="BO104" s="9">
        <v>11</v>
      </c>
      <c r="BP104" s="10" t="str">
        <f t="shared" si="7"/>
        <v>กลาง</v>
      </c>
      <c r="BQ104" s="10" t="str">
        <f t="shared" si="5"/>
        <v>2</v>
      </c>
    </row>
    <row r="105" spans="1:69" ht="18.75">
      <c r="A105" s="5">
        <v>96</v>
      </c>
      <c r="B105" s="6">
        <v>60010119</v>
      </c>
      <c r="C105" s="7" t="s">
        <v>97</v>
      </c>
      <c r="D105" s="7">
        <v>2</v>
      </c>
      <c r="E105" s="7">
        <v>5</v>
      </c>
      <c r="F105" s="7">
        <v>7</v>
      </c>
      <c r="G105" s="7">
        <v>1</v>
      </c>
      <c r="H105" s="7">
        <v>5</v>
      </c>
      <c r="I105" s="7">
        <v>6</v>
      </c>
      <c r="J105" s="7">
        <v>11</v>
      </c>
      <c r="K105" s="7">
        <v>1</v>
      </c>
      <c r="L105" s="7">
        <v>2</v>
      </c>
      <c r="M105" s="7">
        <v>4</v>
      </c>
      <c r="N105" s="7">
        <v>6</v>
      </c>
      <c r="O105" s="7">
        <v>1</v>
      </c>
      <c r="P105" s="8">
        <v>9</v>
      </c>
      <c r="Q105" s="8">
        <v>15</v>
      </c>
      <c r="R105" s="8">
        <v>24</v>
      </c>
      <c r="S105" s="8">
        <v>3</v>
      </c>
      <c r="T105" s="7">
        <v>2</v>
      </c>
      <c r="U105" s="7">
        <v>5</v>
      </c>
      <c r="V105" s="7">
        <v>7</v>
      </c>
      <c r="W105" s="7">
        <v>1</v>
      </c>
      <c r="X105" s="7">
        <v>6</v>
      </c>
      <c r="Y105" s="7">
        <v>6</v>
      </c>
      <c r="Z105" s="7">
        <v>12</v>
      </c>
      <c r="AA105" s="7">
        <v>1</v>
      </c>
      <c r="AB105" s="7">
        <v>6</v>
      </c>
      <c r="AC105" s="7">
        <v>5</v>
      </c>
      <c r="AD105" s="7">
        <v>11</v>
      </c>
      <c r="AE105" s="7">
        <v>1</v>
      </c>
      <c r="AF105" s="7">
        <v>2</v>
      </c>
      <c r="AG105" s="7">
        <v>4</v>
      </c>
      <c r="AH105" s="7">
        <v>6</v>
      </c>
      <c r="AI105" s="7">
        <v>1</v>
      </c>
      <c r="AJ105" s="7">
        <v>7</v>
      </c>
      <c r="AK105" s="7">
        <v>5</v>
      </c>
      <c r="AL105" s="7">
        <v>12</v>
      </c>
      <c r="AM105" s="7">
        <v>1</v>
      </c>
      <c r="AN105" s="7">
        <v>9</v>
      </c>
      <c r="AO105" s="7">
        <v>6</v>
      </c>
      <c r="AP105" s="7">
        <v>15</v>
      </c>
      <c r="AQ105" s="7">
        <v>1</v>
      </c>
      <c r="AR105" s="8">
        <v>32</v>
      </c>
      <c r="AS105" s="8">
        <v>31</v>
      </c>
      <c r="AT105" s="8">
        <v>63</v>
      </c>
      <c r="AU105" s="8">
        <v>6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8">
        <v>0</v>
      </c>
      <c r="BK105" s="8">
        <v>0</v>
      </c>
      <c r="BL105" s="9">
        <v>41</v>
      </c>
      <c r="BM105" s="9">
        <v>46</v>
      </c>
      <c r="BN105" s="9">
        <v>87</v>
      </c>
      <c r="BO105" s="9">
        <v>9</v>
      </c>
      <c r="BP105" s="10" t="str">
        <f t="shared" si="7"/>
        <v>เล็ก</v>
      </c>
      <c r="BQ105" s="10" t="str">
        <f t="shared" si="5"/>
        <v>1</v>
      </c>
    </row>
    <row r="106" spans="1:69" ht="18.75">
      <c r="A106" s="5">
        <v>97</v>
      </c>
      <c r="B106" s="6">
        <v>60010120</v>
      </c>
      <c r="C106" s="7" t="s">
        <v>98</v>
      </c>
      <c r="D106" s="7">
        <v>0</v>
      </c>
      <c r="E106" s="7">
        <v>0</v>
      </c>
      <c r="F106" s="7">
        <v>0</v>
      </c>
      <c r="G106" s="7">
        <v>0</v>
      </c>
      <c r="H106" s="7">
        <v>1</v>
      </c>
      <c r="I106" s="7">
        <v>0</v>
      </c>
      <c r="J106" s="7">
        <v>1</v>
      </c>
      <c r="K106" s="7">
        <v>1</v>
      </c>
      <c r="L106" s="7">
        <v>7</v>
      </c>
      <c r="M106" s="7">
        <v>2</v>
      </c>
      <c r="N106" s="7">
        <v>9</v>
      </c>
      <c r="O106" s="7">
        <v>1</v>
      </c>
      <c r="P106" s="8">
        <v>8</v>
      </c>
      <c r="Q106" s="8">
        <v>2</v>
      </c>
      <c r="R106" s="8">
        <v>10</v>
      </c>
      <c r="S106" s="8">
        <v>2</v>
      </c>
      <c r="T106" s="7">
        <v>2</v>
      </c>
      <c r="U106" s="7">
        <v>1</v>
      </c>
      <c r="V106" s="7">
        <v>3</v>
      </c>
      <c r="W106" s="7">
        <v>1</v>
      </c>
      <c r="X106" s="7">
        <v>2</v>
      </c>
      <c r="Y106" s="7">
        <v>5</v>
      </c>
      <c r="Z106" s="7">
        <v>7</v>
      </c>
      <c r="AA106" s="7">
        <v>1</v>
      </c>
      <c r="AB106" s="7">
        <v>7</v>
      </c>
      <c r="AC106" s="7">
        <v>4</v>
      </c>
      <c r="AD106" s="7">
        <v>11</v>
      </c>
      <c r="AE106" s="7">
        <v>1</v>
      </c>
      <c r="AF106" s="7">
        <v>6</v>
      </c>
      <c r="AG106" s="7">
        <v>2</v>
      </c>
      <c r="AH106" s="7">
        <v>8</v>
      </c>
      <c r="AI106" s="7">
        <v>1</v>
      </c>
      <c r="AJ106" s="7">
        <v>3</v>
      </c>
      <c r="AK106" s="7">
        <v>1</v>
      </c>
      <c r="AL106" s="7">
        <v>4</v>
      </c>
      <c r="AM106" s="7">
        <v>1</v>
      </c>
      <c r="AN106" s="7">
        <v>7</v>
      </c>
      <c r="AO106" s="7">
        <v>6</v>
      </c>
      <c r="AP106" s="7">
        <v>13</v>
      </c>
      <c r="AQ106" s="7">
        <v>1</v>
      </c>
      <c r="AR106" s="8">
        <v>27</v>
      </c>
      <c r="AS106" s="8">
        <v>19</v>
      </c>
      <c r="AT106" s="8">
        <v>46</v>
      </c>
      <c r="AU106" s="8">
        <v>6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8">
        <v>0</v>
      </c>
      <c r="BK106" s="8">
        <v>0</v>
      </c>
      <c r="BL106" s="9">
        <v>35</v>
      </c>
      <c r="BM106" s="9">
        <v>21</v>
      </c>
      <c r="BN106" s="9">
        <v>56</v>
      </c>
      <c r="BO106" s="9">
        <v>8</v>
      </c>
      <c r="BP106" s="10" t="str">
        <f t="shared" si="7"/>
        <v>เล็ก</v>
      </c>
      <c r="BQ106" s="10" t="str">
        <f t="shared" si="5"/>
        <v>1</v>
      </c>
    </row>
    <row r="107" spans="1:69" ht="18.75">
      <c r="A107" s="5">
        <v>98</v>
      </c>
      <c r="B107" s="6">
        <v>60010121</v>
      </c>
      <c r="C107" s="7" t="s">
        <v>99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</v>
      </c>
      <c r="N107" s="7">
        <v>1</v>
      </c>
      <c r="O107" s="7">
        <v>1</v>
      </c>
      <c r="P107" s="8">
        <v>0</v>
      </c>
      <c r="Q107" s="8">
        <v>1</v>
      </c>
      <c r="R107" s="8">
        <v>1</v>
      </c>
      <c r="S107" s="8">
        <v>1</v>
      </c>
      <c r="T107" s="7">
        <v>3</v>
      </c>
      <c r="U107" s="7">
        <v>3</v>
      </c>
      <c r="V107" s="7">
        <v>6</v>
      </c>
      <c r="W107" s="7">
        <v>1</v>
      </c>
      <c r="X107" s="7">
        <v>2</v>
      </c>
      <c r="Y107" s="7">
        <v>2</v>
      </c>
      <c r="Z107" s="7">
        <v>4</v>
      </c>
      <c r="AA107" s="7">
        <v>1</v>
      </c>
      <c r="AB107" s="7">
        <v>7</v>
      </c>
      <c r="AC107" s="7">
        <v>3</v>
      </c>
      <c r="AD107" s="7">
        <v>10</v>
      </c>
      <c r="AE107" s="7">
        <v>1</v>
      </c>
      <c r="AF107" s="7">
        <v>2</v>
      </c>
      <c r="AG107" s="7">
        <v>6</v>
      </c>
      <c r="AH107" s="7">
        <v>8</v>
      </c>
      <c r="AI107" s="7">
        <v>1</v>
      </c>
      <c r="AJ107" s="7">
        <v>1</v>
      </c>
      <c r="AK107" s="7">
        <v>1</v>
      </c>
      <c r="AL107" s="7">
        <v>2</v>
      </c>
      <c r="AM107" s="7">
        <v>1</v>
      </c>
      <c r="AN107" s="7">
        <v>3</v>
      </c>
      <c r="AO107" s="7">
        <v>4</v>
      </c>
      <c r="AP107" s="7">
        <v>7</v>
      </c>
      <c r="AQ107" s="7">
        <v>1</v>
      </c>
      <c r="AR107" s="8">
        <v>18</v>
      </c>
      <c r="AS107" s="8">
        <v>19</v>
      </c>
      <c r="AT107" s="8">
        <v>37</v>
      </c>
      <c r="AU107" s="8">
        <v>6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8">
        <v>0</v>
      </c>
      <c r="BK107" s="8">
        <v>0</v>
      </c>
      <c r="BL107" s="9">
        <v>18</v>
      </c>
      <c r="BM107" s="9">
        <v>20</v>
      </c>
      <c r="BN107" s="9">
        <v>38</v>
      </c>
      <c r="BO107" s="9">
        <v>7</v>
      </c>
      <c r="BP107" s="10" t="str">
        <f t="shared" si="7"/>
        <v>เล็ก</v>
      </c>
      <c r="BQ107" s="10" t="str">
        <f t="shared" si="5"/>
        <v>1</v>
      </c>
    </row>
    <row r="108" spans="1:69" ht="18.75">
      <c r="A108" s="5">
        <v>99</v>
      </c>
      <c r="B108" s="6">
        <v>60010122</v>
      </c>
      <c r="C108" s="7" t="s">
        <v>100</v>
      </c>
      <c r="D108" s="7">
        <v>0</v>
      </c>
      <c r="E108" s="7">
        <v>0</v>
      </c>
      <c r="F108" s="7">
        <v>0</v>
      </c>
      <c r="G108" s="7">
        <v>0</v>
      </c>
      <c r="H108" s="7">
        <v>1</v>
      </c>
      <c r="I108" s="7">
        <v>3</v>
      </c>
      <c r="J108" s="7">
        <v>4</v>
      </c>
      <c r="K108" s="7">
        <v>1</v>
      </c>
      <c r="L108" s="7">
        <v>2</v>
      </c>
      <c r="M108" s="7">
        <v>0</v>
      </c>
      <c r="N108" s="7">
        <v>2</v>
      </c>
      <c r="O108" s="7">
        <v>1</v>
      </c>
      <c r="P108" s="8">
        <v>3</v>
      </c>
      <c r="Q108" s="8">
        <v>3</v>
      </c>
      <c r="R108" s="8">
        <v>6</v>
      </c>
      <c r="S108" s="8">
        <v>2</v>
      </c>
      <c r="T108" s="7">
        <v>2</v>
      </c>
      <c r="U108" s="7">
        <v>4</v>
      </c>
      <c r="V108" s="7">
        <v>6</v>
      </c>
      <c r="W108" s="7">
        <v>1</v>
      </c>
      <c r="X108" s="7">
        <v>1</v>
      </c>
      <c r="Y108" s="7">
        <v>3</v>
      </c>
      <c r="Z108" s="7">
        <v>4</v>
      </c>
      <c r="AA108" s="7">
        <v>1</v>
      </c>
      <c r="AB108" s="7">
        <v>3</v>
      </c>
      <c r="AC108" s="7">
        <v>1</v>
      </c>
      <c r="AD108" s="7">
        <v>4</v>
      </c>
      <c r="AE108" s="7">
        <v>1</v>
      </c>
      <c r="AF108" s="7">
        <v>2</v>
      </c>
      <c r="AG108" s="7">
        <v>1</v>
      </c>
      <c r="AH108" s="7">
        <v>3</v>
      </c>
      <c r="AI108" s="7">
        <v>1</v>
      </c>
      <c r="AJ108" s="7">
        <v>1</v>
      </c>
      <c r="AK108" s="7">
        <v>1</v>
      </c>
      <c r="AL108" s="7">
        <v>2</v>
      </c>
      <c r="AM108" s="7">
        <v>1</v>
      </c>
      <c r="AN108" s="7">
        <v>2</v>
      </c>
      <c r="AO108" s="7">
        <v>1</v>
      </c>
      <c r="AP108" s="7">
        <v>3</v>
      </c>
      <c r="AQ108" s="7">
        <v>1</v>
      </c>
      <c r="AR108" s="8">
        <v>11</v>
      </c>
      <c r="AS108" s="8">
        <v>11</v>
      </c>
      <c r="AT108" s="8">
        <v>22</v>
      </c>
      <c r="AU108" s="8">
        <v>6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8">
        <v>0</v>
      </c>
      <c r="BK108" s="8">
        <v>0</v>
      </c>
      <c r="BL108" s="9">
        <v>14</v>
      </c>
      <c r="BM108" s="9">
        <v>14</v>
      </c>
      <c r="BN108" s="9">
        <v>28</v>
      </c>
      <c r="BO108" s="9">
        <v>8</v>
      </c>
      <c r="BP108" s="10" t="str">
        <f t="shared" si="7"/>
        <v>เล็ก</v>
      </c>
      <c r="BQ108" s="10" t="str">
        <f t="shared" si="5"/>
        <v>1</v>
      </c>
    </row>
    <row r="109" spans="1:69" ht="18.75">
      <c r="A109" s="5">
        <v>100</v>
      </c>
      <c r="B109" s="6">
        <v>60010124</v>
      </c>
      <c r="C109" s="7" t="s">
        <v>101</v>
      </c>
      <c r="D109" s="7">
        <v>0</v>
      </c>
      <c r="E109" s="7">
        <v>0</v>
      </c>
      <c r="F109" s="7">
        <v>0</v>
      </c>
      <c r="G109" s="7">
        <v>0</v>
      </c>
      <c r="H109" s="7">
        <v>4</v>
      </c>
      <c r="I109" s="7">
        <v>4</v>
      </c>
      <c r="J109" s="7">
        <v>8</v>
      </c>
      <c r="K109" s="7">
        <v>1</v>
      </c>
      <c r="L109" s="7">
        <v>4</v>
      </c>
      <c r="M109" s="7">
        <v>2</v>
      </c>
      <c r="N109" s="7">
        <v>6</v>
      </c>
      <c r="O109" s="7">
        <v>1</v>
      </c>
      <c r="P109" s="8">
        <v>8</v>
      </c>
      <c r="Q109" s="8">
        <v>6</v>
      </c>
      <c r="R109" s="8">
        <v>14</v>
      </c>
      <c r="S109" s="8">
        <v>2</v>
      </c>
      <c r="T109" s="7">
        <v>9</v>
      </c>
      <c r="U109" s="7">
        <v>3</v>
      </c>
      <c r="V109" s="7">
        <v>12</v>
      </c>
      <c r="W109" s="7">
        <v>1</v>
      </c>
      <c r="X109" s="7">
        <v>6</v>
      </c>
      <c r="Y109" s="7">
        <v>6</v>
      </c>
      <c r="Z109" s="7">
        <v>12</v>
      </c>
      <c r="AA109" s="7">
        <v>1</v>
      </c>
      <c r="AB109" s="7">
        <v>4</v>
      </c>
      <c r="AC109" s="7">
        <v>2</v>
      </c>
      <c r="AD109" s="7">
        <v>6</v>
      </c>
      <c r="AE109" s="7">
        <v>1</v>
      </c>
      <c r="AF109" s="7">
        <v>5</v>
      </c>
      <c r="AG109" s="7">
        <v>4</v>
      </c>
      <c r="AH109" s="7">
        <v>9</v>
      </c>
      <c r="AI109" s="7">
        <v>1</v>
      </c>
      <c r="AJ109" s="7">
        <v>6</v>
      </c>
      <c r="AK109" s="7">
        <v>6</v>
      </c>
      <c r="AL109" s="7">
        <v>12</v>
      </c>
      <c r="AM109" s="7">
        <v>1</v>
      </c>
      <c r="AN109" s="7">
        <v>3</v>
      </c>
      <c r="AO109" s="7">
        <v>3</v>
      </c>
      <c r="AP109" s="7">
        <v>6</v>
      </c>
      <c r="AQ109" s="7">
        <v>1</v>
      </c>
      <c r="AR109" s="8">
        <v>33</v>
      </c>
      <c r="AS109" s="8">
        <v>24</v>
      </c>
      <c r="AT109" s="8">
        <v>57</v>
      </c>
      <c r="AU109" s="8">
        <v>6</v>
      </c>
      <c r="AV109" s="7">
        <v>4</v>
      </c>
      <c r="AW109" s="7">
        <v>2</v>
      </c>
      <c r="AX109" s="7">
        <v>6</v>
      </c>
      <c r="AY109" s="7">
        <v>1</v>
      </c>
      <c r="AZ109" s="7">
        <v>7</v>
      </c>
      <c r="BA109" s="7">
        <v>2</v>
      </c>
      <c r="BB109" s="7">
        <v>9</v>
      </c>
      <c r="BC109" s="7">
        <v>1</v>
      </c>
      <c r="BD109" s="7">
        <v>5</v>
      </c>
      <c r="BE109" s="7">
        <v>5</v>
      </c>
      <c r="BF109" s="7">
        <v>10</v>
      </c>
      <c r="BG109" s="7">
        <v>1</v>
      </c>
      <c r="BH109" s="8">
        <v>16</v>
      </c>
      <c r="BI109" s="8">
        <v>9</v>
      </c>
      <c r="BJ109" s="8">
        <v>25</v>
      </c>
      <c r="BK109" s="8">
        <v>3</v>
      </c>
      <c r="BL109" s="9">
        <v>57</v>
      </c>
      <c r="BM109" s="9">
        <v>39</v>
      </c>
      <c r="BN109" s="9">
        <v>96</v>
      </c>
      <c r="BO109" s="9">
        <v>11</v>
      </c>
      <c r="BP109" s="10" t="str">
        <f t="shared" si="7"/>
        <v>เล็ก</v>
      </c>
      <c r="BQ109" s="10" t="str">
        <f t="shared" si="5"/>
        <v>1</v>
      </c>
    </row>
    <row r="110" spans="1:69" ht="18.75">
      <c r="A110" s="5">
        <v>101</v>
      </c>
      <c r="B110" s="6">
        <v>60010126</v>
      </c>
      <c r="C110" s="7" t="s">
        <v>102</v>
      </c>
      <c r="D110" s="7">
        <v>0</v>
      </c>
      <c r="E110" s="7">
        <v>0</v>
      </c>
      <c r="F110" s="7">
        <v>0</v>
      </c>
      <c r="G110" s="7">
        <v>0</v>
      </c>
      <c r="H110" s="7">
        <v>1</v>
      </c>
      <c r="I110" s="7">
        <v>1</v>
      </c>
      <c r="J110" s="7">
        <v>2</v>
      </c>
      <c r="K110" s="7">
        <v>1</v>
      </c>
      <c r="L110" s="7">
        <v>3</v>
      </c>
      <c r="M110" s="7">
        <v>1</v>
      </c>
      <c r="N110" s="7">
        <v>4</v>
      </c>
      <c r="O110" s="7">
        <v>1</v>
      </c>
      <c r="P110" s="8">
        <v>4</v>
      </c>
      <c r="Q110" s="8">
        <v>2</v>
      </c>
      <c r="R110" s="8">
        <v>6</v>
      </c>
      <c r="S110" s="8">
        <v>2</v>
      </c>
      <c r="T110" s="7">
        <v>2</v>
      </c>
      <c r="U110" s="7">
        <v>1</v>
      </c>
      <c r="V110" s="7">
        <v>3</v>
      </c>
      <c r="W110" s="7">
        <v>1</v>
      </c>
      <c r="X110" s="7">
        <v>3</v>
      </c>
      <c r="Y110" s="7">
        <v>1</v>
      </c>
      <c r="Z110" s="7">
        <v>4</v>
      </c>
      <c r="AA110" s="7">
        <v>1</v>
      </c>
      <c r="AB110" s="7">
        <v>5</v>
      </c>
      <c r="AC110" s="7">
        <v>1</v>
      </c>
      <c r="AD110" s="7">
        <v>6</v>
      </c>
      <c r="AE110" s="7">
        <v>1</v>
      </c>
      <c r="AF110" s="7">
        <v>1</v>
      </c>
      <c r="AG110" s="7">
        <v>0</v>
      </c>
      <c r="AH110" s="7">
        <v>1</v>
      </c>
      <c r="AI110" s="7">
        <v>1</v>
      </c>
      <c r="AJ110" s="7">
        <v>3</v>
      </c>
      <c r="AK110" s="7">
        <v>2</v>
      </c>
      <c r="AL110" s="7">
        <v>5</v>
      </c>
      <c r="AM110" s="7">
        <v>1</v>
      </c>
      <c r="AN110" s="7">
        <v>2</v>
      </c>
      <c r="AO110" s="7">
        <v>3</v>
      </c>
      <c r="AP110" s="7">
        <v>5</v>
      </c>
      <c r="AQ110" s="7">
        <v>1</v>
      </c>
      <c r="AR110" s="8">
        <v>16</v>
      </c>
      <c r="AS110" s="8">
        <v>8</v>
      </c>
      <c r="AT110" s="8">
        <v>24</v>
      </c>
      <c r="AU110" s="8">
        <v>6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8">
        <v>0</v>
      </c>
      <c r="BK110" s="8">
        <v>0</v>
      </c>
      <c r="BL110" s="9">
        <v>20</v>
      </c>
      <c r="BM110" s="9">
        <v>10</v>
      </c>
      <c r="BN110" s="9">
        <v>30</v>
      </c>
      <c r="BO110" s="9">
        <v>8</v>
      </c>
      <c r="BP110" s="10" t="str">
        <f t="shared" si="7"/>
        <v>เล็ก</v>
      </c>
      <c r="BQ110" s="10" t="str">
        <f t="shared" si="5"/>
        <v>1</v>
      </c>
    </row>
    <row r="111" spans="1:69" ht="18.75">
      <c r="A111" s="5">
        <v>102</v>
      </c>
      <c r="B111" s="6">
        <v>60010127</v>
      </c>
      <c r="C111" s="7" t="s">
        <v>103</v>
      </c>
      <c r="D111" s="7">
        <v>1</v>
      </c>
      <c r="E111" s="7">
        <v>2</v>
      </c>
      <c r="F111" s="7">
        <v>3</v>
      </c>
      <c r="G111" s="7">
        <v>1</v>
      </c>
      <c r="H111" s="7">
        <v>2</v>
      </c>
      <c r="I111" s="7">
        <v>1</v>
      </c>
      <c r="J111" s="7">
        <v>3</v>
      </c>
      <c r="K111" s="7">
        <v>1</v>
      </c>
      <c r="L111" s="7">
        <v>0</v>
      </c>
      <c r="M111" s="7">
        <v>2</v>
      </c>
      <c r="N111" s="7">
        <v>2</v>
      </c>
      <c r="O111" s="7">
        <v>1</v>
      </c>
      <c r="P111" s="8">
        <v>3</v>
      </c>
      <c r="Q111" s="8">
        <v>5</v>
      </c>
      <c r="R111" s="8">
        <v>8</v>
      </c>
      <c r="S111" s="8">
        <v>3</v>
      </c>
      <c r="T111" s="7">
        <v>2</v>
      </c>
      <c r="U111" s="7">
        <v>1</v>
      </c>
      <c r="V111" s="7">
        <v>3</v>
      </c>
      <c r="W111" s="7">
        <v>1</v>
      </c>
      <c r="X111" s="7">
        <v>3</v>
      </c>
      <c r="Y111" s="7">
        <v>1</v>
      </c>
      <c r="Z111" s="7">
        <v>4</v>
      </c>
      <c r="AA111" s="7">
        <v>1</v>
      </c>
      <c r="AB111" s="7">
        <v>2</v>
      </c>
      <c r="AC111" s="7">
        <v>3</v>
      </c>
      <c r="AD111" s="7">
        <v>5</v>
      </c>
      <c r="AE111" s="7">
        <v>1</v>
      </c>
      <c r="AF111" s="7">
        <v>1</v>
      </c>
      <c r="AG111" s="7">
        <v>4</v>
      </c>
      <c r="AH111" s="7">
        <v>5</v>
      </c>
      <c r="AI111" s="7">
        <v>1</v>
      </c>
      <c r="AJ111" s="7">
        <v>2</v>
      </c>
      <c r="AK111" s="7">
        <v>1</v>
      </c>
      <c r="AL111" s="7">
        <v>3</v>
      </c>
      <c r="AM111" s="7">
        <v>1</v>
      </c>
      <c r="AN111" s="7">
        <v>2</v>
      </c>
      <c r="AO111" s="7">
        <v>2</v>
      </c>
      <c r="AP111" s="7">
        <v>4</v>
      </c>
      <c r="AQ111" s="7">
        <v>1</v>
      </c>
      <c r="AR111" s="8">
        <v>12</v>
      </c>
      <c r="AS111" s="8">
        <v>12</v>
      </c>
      <c r="AT111" s="8">
        <v>24</v>
      </c>
      <c r="AU111" s="8">
        <v>6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8">
        <v>0</v>
      </c>
      <c r="BK111" s="8">
        <v>0</v>
      </c>
      <c r="BL111" s="9">
        <v>15</v>
      </c>
      <c r="BM111" s="9">
        <v>17</v>
      </c>
      <c r="BN111" s="9">
        <v>32</v>
      </c>
      <c r="BO111" s="9">
        <v>9</v>
      </c>
      <c r="BP111" s="10" t="str">
        <f t="shared" si="7"/>
        <v>เล็ก</v>
      </c>
      <c r="BQ111" s="10" t="str">
        <f t="shared" si="5"/>
        <v>1</v>
      </c>
    </row>
    <row r="112" spans="1:69" ht="18.75">
      <c r="A112" s="5">
        <v>103</v>
      </c>
      <c r="B112" s="6">
        <v>60010128</v>
      </c>
      <c r="C112" s="7" t="s">
        <v>104</v>
      </c>
      <c r="D112" s="7">
        <v>0</v>
      </c>
      <c r="E112" s="7">
        <v>6</v>
      </c>
      <c r="F112" s="7">
        <v>6</v>
      </c>
      <c r="G112" s="7">
        <v>1</v>
      </c>
      <c r="H112" s="7">
        <v>3</v>
      </c>
      <c r="I112" s="7">
        <v>4</v>
      </c>
      <c r="J112" s="7">
        <v>7</v>
      </c>
      <c r="K112" s="7">
        <v>1</v>
      </c>
      <c r="L112" s="7">
        <v>6</v>
      </c>
      <c r="M112" s="7">
        <v>1</v>
      </c>
      <c r="N112" s="7">
        <v>7</v>
      </c>
      <c r="O112" s="7">
        <v>1</v>
      </c>
      <c r="P112" s="8">
        <v>9</v>
      </c>
      <c r="Q112" s="8">
        <v>11</v>
      </c>
      <c r="R112" s="8">
        <v>20</v>
      </c>
      <c r="S112" s="8">
        <v>3</v>
      </c>
      <c r="T112" s="7">
        <v>3</v>
      </c>
      <c r="U112" s="7">
        <v>7</v>
      </c>
      <c r="V112" s="7">
        <v>10</v>
      </c>
      <c r="W112" s="7">
        <v>1</v>
      </c>
      <c r="X112" s="7">
        <v>7</v>
      </c>
      <c r="Y112" s="7">
        <v>1</v>
      </c>
      <c r="Z112" s="7">
        <v>8</v>
      </c>
      <c r="AA112" s="7">
        <v>1</v>
      </c>
      <c r="AB112" s="7">
        <v>7</v>
      </c>
      <c r="AC112" s="7">
        <v>1</v>
      </c>
      <c r="AD112" s="7">
        <v>8</v>
      </c>
      <c r="AE112" s="7">
        <v>1</v>
      </c>
      <c r="AF112" s="7">
        <v>4</v>
      </c>
      <c r="AG112" s="7">
        <v>2</v>
      </c>
      <c r="AH112" s="7">
        <v>6</v>
      </c>
      <c r="AI112" s="7">
        <v>1</v>
      </c>
      <c r="AJ112" s="7">
        <v>5</v>
      </c>
      <c r="AK112" s="7">
        <v>4</v>
      </c>
      <c r="AL112" s="7">
        <v>9</v>
      </c>
      <c r="AM112" s="7">
        <v>1</v>
      </c>
      <c r="AN112" s="7">
        <v>4</v>
      </c>
      <c r="AO112" s="7">
        <v>3</v>
      </c>
      <c r="AP112" s="7">
        <v>7</v>
      </c>
      <c r="AQ112" s="7">
        <v>1</v>
      </c>
      <c r="AR112" s="8">
        <v>30</v>
      </c>
      <c r="AS112" s="8">
        <v>18</v>
      </c>
      <c r="AT112" s="8">
        <v>48</v>
      </c>
      <c r="AU112" s="8">
        <v>6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8">
        <v>0</v>
      </c>
      <c r="BK112" s="8">
        <v>0</v>
      </c>
      <c r="BL112" s="9">
        <v>39</v>
      </c>
      <c r="BM112" s="9">
        <v>29</v>
      </c>
      <c r="BN112" s="9">
        <v>68</v>
      </c>
      <c r="BO112" s="9">
        <v>9</v>
      </c>
      <c r="BP112" s="10" t="str">
        <f t="shared" si="7"/>
        <v>เล็ก</v>
      </c>
      <c r="BQ112" s="10" t="str">
        <f t="shared" si="5"/>
        <v>1</v>
      </c>
    </row>
    <row r="113" spans="1:69" ht="18.75">
      <c r="A113" s="5">
        <v>104</v>
      </c>
      <c r="B113" s="6">
        <v>60010129</v>
      </c>
      <c r="C113" s="7" t="s">
        <v>105</v>
      </c>
      <c r="D113" s="7">
        <v>2</v>
      </c>
      <c r="E113" s="7">
        <v>7</v>
      </c>
      <c r="F113" s="7">
        <v>9</v>
      </c>
      <c r="G113" s="7">
        <v>1</v>
      </c>
      <c r="H113" s="7">
        <v>6</v>
      </c>
      <c r="I113" s="7">
        <v>4</v>
      </c>
      <c r="J113" s="7">
        <v>10</v>
      </c>
      <c r="K113" s="7">
        <v>1</v>
      </c>
      <c r="L113" s="7">
        <v>2</v>
      </c>
      <c r="M113" s="7">
        <v>5</v>
      </c>
      <c r="N113" s="7">
        <v>7</v>
      </c>
      <c r="O113" s="7">
        <v>1</v>
      </c>
      <c r="P113" s="8">
        <v>10</v>
      </c>
      <c r="Q113" s="8">
        <v>16</v>
      </c>
      <c r="R113" s="8">
        <v>26</v>
      </c>
      <c r="S113" s="8">
        <v>3</v>
      </c>
      <c r="T113" s="7">
        <v>6</v>
      </c>
      <c r="U113" s="7">
        <v>4</v>
      </c>
      <c r="V113" s="7">
        <v>10</v>
      </c>
      <c r="W113" s="7">
        <v>1</v>
      </c>
      <c r="X113" s="7">
        <v>8</v>
      </c>
      <c r="Y113" s="7">
        <v>6</v>
      </c>
      <c r="Z113" s="7">
        <v>14</v>
      </c>
      <c r="AA113" s="7">
        <v>1</v>
      </c>
      <c r="AB113" s="7">
        <v>7</v>
      </c>
      <c r="AC113" s="7">
        <v>8</v>
      </c>
      <c r="AD113" s="7">
        <v>15</v>
      </c>
      <c r="AE113" s="7">
        <v>1</v>
      </c>
      <c r="AF113" s="7">
        <v>8</v>
      </c>
      <c r="AG113" s="7">
        <v>9</v>
      </c>
      <c r="AH113" s="7">
        <v>17</v>
      </c>
      <c r="AI113" s="7">
        <v>1</v>
      </c>
      <c r="AJ113" s="7">
        <v>5</v>
      </c>
      <c r="AK113" s="7">
        <v>7</v>
      </c>
      <c r="AL113" s="7">
        <v>12</v>
      </c>
      <c r="AM113" s="7">
        <v>1</v>
      </c>
      <c r="AN113" s="7">
        <v>8</v>
      </c>
      <c r="AO113" s="7">
        <v>3</v>
      </c>
      <c r="AP113" s="7">
        <v>11</v>
      </c>
      <c r="AQ113" s="7">
        <v>1</v>
      </c>
      <c r="AR113" s="8">
        <v>42</v>
      </c>
      <c r="AS113" s="8">
        <v>37</v>
      </c>
      <c r="AT113" s="8">
        <v>79</v>
      </c>
      <c r="AU113" s="8">
        <v>6</v>
      </c>
      <c r="AV113" s="7">
        <v>8</v>
      </c>
      <c r="AW113" s="7">
        <v>8</v>
      </c>
      <c r="AX113" s="7">
        <v>16</v>
      </c>
      <c r="AY113" s="7">
        <v>1</v>
      </c>
      <c r="AZ113" s="7">
        <v>5</v>
      </c>
      <c r="BA113" s="7">
        <v>4</v>
      </c>
      <c r="BB113" s="7">
        <v>9</v>
      </c>
      <c r="BC113" s="7">
        <v>1</v>
      </c>
      <c r="BD113" s="7">
        <v>13</v>
      </c>
      <c r="BE113" s="7">
        <v>6</v>
      </c>
      <c r="BF113" s="7">
        <v>19</v>
      </c>
      <c r="BG113" s="7">
        <v>1</v>
      </c>
      <c r="BH113" s="8">
        <v>26</v>
      </c>
      <c r="BI113" s="8">
        <v>18</v>
      </c>
      <c r="BJ113" s="8">
        <v>44</v>
      </c>
      <c r="BK113" s="8">
        <v>3</v>
      </c>
      <c r="BL113" s="9">
        <v>78</v>
      </c>
      <c r="BM113" s="9">
        <v>71</v>
      </c>
      <c r="BN113" s="9">
        <v>149</v>
      </c>
      <c r="BO113" s="9">
        <v>12</v>
      </c>
      <c r="BP113" s="10" t="str">
        <f t="shared" si="7"/>
        <v>กลาง</v>
      </c>
      <c r="BQ113" s="10" t="str">
        <f t="shared" si="5"/>
        <v>2</v>
      </c>
    </row>
    <row r="114" spans="1:69" ht="18.75">
      <c r="A114" s="5">
        <v>105</v>
      </c>
      <c r="B114" s="6">
        <v>60010130</v>
      </c>
      <c r="C114" s="7" t="s">
        <v>106</v>
      </c>
      <c r="D114" s="7">
        <v>3</v>
      </c>
      <c r="E114" s="7">
        <v>1</v>
      </c>
      <c r="F114" s="7">
        <v>4</v>
      </c>
      <c r="G114" s="7">
        <v>1</v>
      </c>
      <c r="H114" s="7">
        <v>2</v>
      </c>
      <c r="I114" s="7">
        <v>2</v>
      </c>
      <c r="J114" s="7">
        <v>4</v>
      </c>
      <c r="K114" s="7">
        <v>1</v>
      </c>
      <c r="L114" s="7">
        <v>4</v>
      </c>
      <c r="M114" s="7">
        <v>3</v>
      </c>
      <c r="N114" s="7">
        <v>7</v>
      </c>
      <c r="O114" s="7">
        <v>1</v>
      </c>
      <c r="P114" s="8">
        <v>9</v>
      </c>
      <c r="Q114" s="8">
        <v>6</v>
      </c>
      <c r="R114" s="8">
        <v>15</v>
      </c>
      <c r="S114" s="8">
        <v>3</v>
      </c>
      <c r="T114" s="7">
        <v>3</v>
      </c>
      <c r="U114" s="7">
        <v>2</v>
      </c>
      <c r="V114" s="7">
        <v>5</v>
      </c>
      <c r="W114" s="7">
        <v>1</v>
      </c>
      <c r="X114" s="7">
        <v>2</v>
      </c>
      <c r="Y114" s="7">
        <v>3</v>
      </c>
      <c r="Z114" s="7">
        <v>5</v>
      </c>
      <c r="AA114" s="7">
        <v>1</v>
      </c>
      <c r="AB114" s="7">
        <v>1</v>
      </c>
      <c r="AC114" s="7">
        <v>3</v>
      </c>
      <c r="AD114" s="7">
        <v>4</v>
      </c>
      <c r="AE114" s="7">
        <v>1</v>
      </c>
      <c r="AF114" s="7">
        <v>6</v>
      </c>
      <c r="AG114" s="7">
        <v>4</v>
      </c>
      <c r="AH114" s="7">
        <v>10</v>
      </c>
      <c r="AI114" s="7">
        <v>1</v>
      </c>
      <c r="AJ114" s="7">
        <v>4</v>
      </c>
      <c r="AK114" s="7">
        <v>4</v>
      </c>
      <c r="AL114" s="7">
        <v>8</v>
      </c>
      <c r="AM114" s="7">
        <v>1</v>
      </c>
      <c r="AN114" s="7">
        <v>2</v>
      </c>
      <c r="AO114" s="7">
        <v>2</v>
      </c>
      <c r="AP114" s="7">
        <v>4</v>
      </c>
      <c r="AQ114" s="7">
        <v>1</v>
      </c>
      <c r="AR114" s="8">
        <v>18</v>
      </c>
      <c r="AS114" s="8">
        <v>18</v>
      </c>
      <c r="AT114" s="8">
        <v>36</v>
      </c>
      <c r="AU114" s="8">
        <v>6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8">
        <v>0</v>
      </c>
      <c r="BK114" s="8">
        <v>0</v>
      </c>
      <c r="BL114" s="9">
        <v>27</v>
      </c>
      <c r="BM114" s="9">
        <v>24</v>
      </c>
      <c r="BN114" s="9">
        <v>51</v>
      </c>
      <c r="BO114" s="9">
        <v>9</v>
      </c>
      <c r="BP114" s="10" t="str">
        <f t="shared" si="7"/>
        <v>เล็ก</v>
      </c>
      <c r="BQ114" s="10" t="str">
        <f t="shared" si="5"/>
        <v>1</v>
      </c>
    </row>
    <row r="115" spans="1:69" ht="18.75">
      <c r="A115" s="5">
        <v>106</v>
      </c>
      <c r="B115" s="6">
        <v>60010131</v>
      </c>
      <c r="C115" s="7" t="s">
        <v>107</v>
      </c>
      <c r="D115" s="7">
        <v>0</v>
      </c>
      <c r="E115" s="7">
        <v>0</v>
      </c>
      <c r="F115" s="7">
        <v>0</v>
      </c>
      <c r="G115" s="7">
        <v>0</v>
      </c>
      <c r="H115" s="7">
        <v>3</v>
      </c>
      <c r="I115" s="7">
        <v>0</v>
      </c>
      <c r="J115" s="7">
        <v>3</v>
      </c>
      <c r="K115" s="7">
        <v>1</v>
      </c>
      <c r="L115" s="7">
        <v>1</v>
      </c>
      <c r="M115" s="7">
        <v>2</v>
      </c>
      <c r="N115" s="7">
        <v>3</v>
      </c>
      <c r="O115" s="7">
        <v>1</v>
      </c>
      <c r="P115" s="8">
        <v>4</v>
      </c>
      <c r="Q115" s="8">
        <v>2</v>
      </c>
      <c r="R115" s="8">
        <v>6</v>
      </c>
      <c r="S115" s="8">
        <v>2</v>
      </c>
      <c r="T115" s="7">
        <v>2</v>
      </c>
      <c r="U115" s="7">
        <v>2</v>
      </c>
      <c r="V115" s="7">
        <v>4</v>
      </c>
      <c r="W115" s="7">
        <v>1</v>
      </c>
      <c r="X115" s="7">
        <v>2</v>
      </c>
      <c r="Y115" s="7">
        <v>1</v>
      </c>
      <c r="Z115" s="7">
        <v>3</v>
      </c>
      <c r="AA115" s="7">
        <v>1</v>
      </c>
      <c r="AB115" s="7">
        <v>2</v>
      </c>
      <c r="AC115" s="7">
        <v>1</v>
      </c>
      <c r="AD115" s="7">
        <v>3</v>
      </c>
      <c r="AE115" s="7">
        <v>1</v>
      </c>
      <c r="AF115" s="7">
        <v>7</v>
      </c>
      <c r="AG115" s="7">
        <v>3</v>
      </c>
      <c r="AH115" s="7">
        <v>10</v>
      </c>
      <c r="AI115" s="7">
        <v>1</v>
      </c>
      <c r="AJ115" s="7">
        <v>3</v>
      </c>
      <c r="AK115" s="7">
        <v>3</v>
      </c>
      <c r="AL115" s="7">
        <v>6</v>
      </c>
      <c r="AM115" s="7">
        <v>1</v>
      </c>
      <c r="AN115" s="7">
        <v>1</v>
      </c>
      <c r="AO115" s="7">
        <v>1</v>
      </c>
      <c r="AP115" s="7">
        <v>2</v>
      </c>
      <c r="AQ115" s="7">
        <v>1</v>
      </c>
      <c r="AR115" s="8">
        <v>17</v>
      </c>
      <c r="AS115" s="8">
        <v>11</v>
      </c>
      <c r="AT115" s="8">
        <v>28</v>
      </c>
      <c r="AU115" s="8">
        <v>6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8">
        <v>0</v>
      </c>
      <c r="BK115" s="8">
        <v>0</v>
      </c>
      <c r="BL115" s="9">
        <v>21</v>
      </c>
      <c r="BM115" s="9">
        <v>13</v>
      </c>
      <c r="BN115" s="9">
        <v>34</v>
      </c>
      <c r="BO115" s="9">
        <v>8</v>
      </c>
      <c r="BP115" s="10" t="str">
        <f t="shared" si="7"/>
        <v>เล็ก</v>
      </c>
      <c r="BQ115" s="10" t="str">
        <f t="shared" si="5"/>
        <v>1</v>
      </c>
    </row>
    <row r="116" spans="1:69" ht="18.75">
      <c r="A116" s="5">
        <v>107</v>
      </c>
      <c r="B116" s="6">
        <v>60010132</v>
      </c>
      <c r="C116" s="7" t="s">
        <v>108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8">
        <v>0</v>
      </c>
      <c r="Q116" s="8">
        <v>0</v>
      </c>
      <c r="R116" s="8">
        <v>0</v>
      </c>
      <c r="S116" s="8">
        <v>0</v>
      </c>
      <c r="T116" s="7">
        <v>1</v>
      </c>
      <c r="U116" s="7">
        <v>0</v>
      </c>
      <c r="V116" s="7">
        <v>1</v>
      </c>
      <c r="W116" s="7">
        <v>1</v>
      </c>
      <c r="X116" s="7">
        <v>1</v>
      </c>
      <c r="Y116" s="7">
        <v>1</v>
      </c>
      <c r="Z116" s="7">
        <v>2</v>
      </c>
      <c r="AA116" s="7">
        <v>1</v>
      </c>
      <c r="AB116" s="7">
        <v>1</v>
      </c>
      <c r="AC116" s="7">
        <v>0</v>
      </c>
      <c r="AD116" s="7">
        <v>1</v>
      </c>
      <c r="AE116" s="7">
        <v>1</v>
      </c>
      <c r="AF116" s="7">
        <v>4</v>
      </c>
      <c r="AG116" s="7">
        <v>0</v>
      </c>
      <c r="AH116" s="7">
        <v>4</v>
      </c>
      <c r="AI116" s="7">
        <v>1</v>
      </c>
      <c r="AJ116" s="7">
        <v>1</v>
      </c>
      <c r="AK116" s="7">
        <v>1</v>
      </c>
      <c r="AL116" s="7">
        <v>2</v>
      </c>
      <c r="AM116" s="7">
        <v>1</v>
      </c>
      <c r="AN116" s="7">
        <v>0</v>
      </c>
      <c r="AO116" s="7">
        <v>2</v>
      </c>
      <c r="AP116" s="7">
        <v>2</v>
      </c>
      <c r="AQ116" s="7">
        <v>1</v>
      </c>
      <c r="AR116" s="8">
        <v>8</v>
      </c>
      <c r="AS116" s="8">
        <v>4</v>
      </c>
      <c r="AT116" s="8">
        <v>12</v>
      </c>
      <c r="AU116" s="8">
        <v>6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8">
        <v>0</v>
      </c>
      <c r="BK116" s="8">
        <v>0</v>
      </c>
      <c r="BL116" s="9">
        <v>8</v>
      </c>
      <c r="BM116" s="9">
        <v>4</v>
      </c>
      <c r="BN116" s="9">
        <v>12</v>
      </c>
      <c r="BO116" s="9">
        <v>6</v>
      </c>
      <c r="BP116" s="10" t="str">
        <f t="shared" si="7"/>
        <v>เล็ก</v>
      </c>
      <c r="BQ116" s="10" t="str">
        <f t="shared" si="5"/>
        <v>1</v>
      </c>
    </row>
    <row r="117" spans="1:69" ht="18.75">
      <c r="A117" s="5">
        <v>108</v>
      </c>
      <c r="B117" s="6">
        <v>60010134</v>
      </c>
      <c r="C117" s="7" t="s">
        <v>109</v>
      </c>
      <c r="D117" s="7">
        <v>0</v>
      </c>
      <c r="E117" s="7">
        <v>0</v>
      </c>
      <c r="F117" s="7">
        <v>0</v>
      </c>
      <c r="G117" s="7">
        <v>0</v>
      </c>
      <c r="H117" s="7">
        <v>5</v>
      </c>
      <c r="I117" s="7">
        <v>5</v>
      </c>
      <c r="J117" s="7">
        <v>10</v>
      </c>
      <c r="K117" s="7">
        <v>1</v>
      </c>
      <c r="L117" s="7">
        <v>6</v>
      </c>
      <c r="M117" s="7">
        <v>10</v>
      </c>
      <c r="N117" s="7">
        <v>16</v>
      </c>
      <c r="O117" s="7">
        <v>1</v>
      </c>
      <c r="P117" s="8">
        <v>11</v>
      </c>
      <c r="Q117" s="8">
        <v>15</v>
      </c>
      <c r="R117" s="8">
        <v>26</v>
      </c>
      <c r="S117" s="8">
        <v>2</v>
      </c>
      <c r="T117" s="7">
        <v>7</v>
      </c>
      <c r="U117" s="7">
        <v>7</v>
      </c>
      <c r="V117" s="7">
        <v>14</v>
      </c>
      <c r="W117" s="7">
        <v>1</v>
      </c>
      <c r="X117" s="7">
        <v>16</v>
      </c>
      <c r="Y117" s="7">
        <v>4</v>
      </c>
      <c r="Z117" s="7">
        <v>20</v>
      </c>
      <c r="AA117" s="7">
        <v>1</v>
      </c>
      <c r="AB117" s="7">
        <v>4</v>
      </c>
      <c r="AC117" s="7">
        <v>11</v>
      </c>
      <c r="AD117" s="7">
        <v>15</v>
      </c>
      <c r="AE117" s="7">
        <v>1</v>
      </c>
      <c r="AF117" s="7">
        <v>9</v>
      </c>
      <c r="AG117" s="7">
        <v>12</v>
      </c>
      <c r="AH117" s="7">
        <v>21</v>
      </c>
      <c r="AI117" s="7">
        <v>1</v>
      </c>
      <c r="AJ117" s="7">
        <v>11</v>
      </c>
      <c r="AK117" s="7">
        <v>10</v>
      </c>
      <c r="AL117" s="7">
        <v>21</v>
      </c>
      <c r="AM117" s="7">
        <v>1</v>
      </c>
      <c r="AN117" s="7">
        <v>12</v>
      </c>
      <c r="AO117" s="7">
        <v>9</v>
      </c>
      <c r="AP117" s="7">
        <v>21</v>
      </c>
      <c r="AQ117" s="7">
        <v>1</v>
      </c>
      <c r="AR117" s="8">
        <v>59</v>
      </c>
      <c r="AS117" s="8">
        <v>53</v>
      </c>
      <c r="AT117" s="8">
        <v>112</v>
      </c>
      <c r="AU117" s="8">
        <v>6</v>
      </c>
      <c r="AV117" s="7">
        <v>11</v>
      </c>
      <c r="AW117" s="7">
        <v>9</v>
      </c>
      <c r="AX117" s="7">
        <v>20</v>
      </c>
      <c r="AY117" s="7">
        <v>1</v>
      </c>
      <c r="AZ117" s="7">
        <v>11</v>
      </c>
      <c r="BA117" s="7">
        <v>12</v>
      </c>
      <c r="BB117" s="7">
        <v>23</v>
      </c>
      <c r="BC117" s="7">
        <v>1</v>
      </c>
      <c r="BD117" s="7">
        <v>8</v>
      </c>
      <c r="BE117" s="7">
        <v>9</v>
      </c>
      <c r="BF117" s="7">
        <v>17</v>
      </c>
      <c r="BG117" s="7">
        <v>1</v>
      </c>
      <c r="BH117" s="8">
        <v>30</v>
      </c>
      <c r="BI117" s="8">
        <v>30</v>
      </c>
      <c r="BJ117" s="8">
        <v>60</v>
      </c>
      <c r="BK117" s="8">
        <v>3</v>
      </c>
      <c r="BL117" s="9">
        <v>100</v>
      </c>
      <c r="BM117" s="9">
        <v>98</v>
      </c>
      <c r="BN117" s="9">
        <v>198</v>
      </c>
      <c r="BO117" s="9">
        <v>11</v>
      </c>
      <c r="BP117" s="10" t="str">
        <f t="shared" si="7"/>
        <v>กลาง</v>
      </c>
      <c r="BQ117" s="10" t="str">
        <f t="shared" si="5"/>
        <v>2</v>
      </c>
    </row>
    <row r="118" spans="1:69" ht="18.75">
      <c r="A118" s="5">
        <v>109</v>
      </c>
      <c r="B118" s="6">
        <v>60010136</v>
      </c>
      <c r="C118" s="7" t="s">
        <v>110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2</v>
      </c>
      <c r="N118" s="7">
        <v>2</v>
      </c>
      <c r="O118" s="7">
        <v>1</v>
      </c>
      <c r="P118" s="8">
        <v>0</v>
      </c>
      <c r="Q118" s="8">
        <v>2</v>
      </c>
      <c r="R118" s="8">
        <v>2</v>
      </c>
      <c r="S118" s="8">
        <v>1</v>
      </c>
      <c r="T118" s="7">
        <v>2</v>
      </c>
      <c r="U118" s="7">
        <v>2</v>
      </c>
      <c r="V118" s="7">
        <v>4</v>
      </c>
      <c r="W118" s="7">
        <v>1</v>
      </c>
      <c r="X118" s="7">
        <v>0</v>
      </c>
      <c r="Y118" s="7">
        <v>2</v>
      </c>
      <c r="Z118" s="7">
        <v>2</v>
      </c>
      <c r="AA118" s="7">
        <v>1</v>
      </c>
      <c r="AB118" s="7">
        <v>2</v>
      </c>
      <c r="AC118" s="7">
        <v>1</v>
      </c>
      <c r="AD118" s="7">
        <v>3</v>
      </c>
      <c r="AE118" s="7">
        <v>1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1</v>
      </c>
      <c r="AO118" s="7">
        <v>1</v>
      </c>
      <c r="AP118" s="7">
        <v>2</v>
      </c>
      <c r="AQ118" s="7">
        <v>1</v>
      </c>
      <c r="AR118" s="8">
        <v>5</v>
      </c>
      <c r="AS118" s="8">
        <v>6</v>
      </c>
      <c r="AT118" s="8">
        <v>11</v>
      </c>
      <c r="AU118" s="8">
        <v>4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8">
        <v>0</v>
      </c>
      <c r="BK118" s="8">
        <v>0</v>
      </c>
      <c r="BL118" s="9">
        <v>5</v>
      </c>
      <c r="BM118" s="9">
        <v>8</v>
      </c>
      <c r="BN118" s="9">
        <v>13</v>
      </c>
      <c r="BO118" s="9">
        <v>5</v>
      </c>
      <c r="BP118" s="10" t="str">
        <f t="shared" si="7"/>
        <v>เล็ก</v>
      </c>
      <c r="BQ118" s="10" t="str">
        <f t="shared" si="5"/>
        <v>1</v>
      </c>
    </row>
    <row r="119" spans="1:69" s="87" customFormat="1" ht="18.75">
      <c r="A119" s="12">
        <v>35</v>
      </c>
      <c r="B119" s="13"/>
      <c r="C119" s="14" t="s">
        <v>190</v>
      </c>
      <c r="D119" s="15">
        <f>SUM(D84:D118)</f>
        <v>38</v>
      </c>
      <c r="E119" s="15">
        <f aca="true" t="shared" si="8" ref="E119:BO119">SUM(E84:E118)</f>
        <v>46</v>
      </c>
      <c r="F119" s="15">
        <f t="shared" si="8"/>
        <v>84</v>
      </c>
      <c r="G119" s="15">
        <f t="shared" si="8"/>
        <v>12</v>
      </c>
      <c r="H119" s="15">
        <f t="shared" si="8"/>
        <v>122</v>
      </c>
      <c r="I119" s="15">
        <f t="shared" si="8"/>
        <v>96</v>
      </c>
      <c r="J119" s="15">
        <f t="shared" si="8"/>
        <v>218</v>
      </c>
      <c r="K119" s="15">
        <f t="shared" si="8"/>
        <v>28</v>
      </c>
      <c r="L119" s="15">
        <f t="shared" si="8"/>
        <v>124</v>
      </c>
      <c r="M119" s="15">
        <f t="shared" si="8"/>
        <v>121</v>
      </c>
      <c r="N119" s="15">
        <f t="shared" si="8"/>
        <v>245</v>
      </c>
      <c r="O119" s="15">
        <f t="shared" si="8"/>
        <v>31</v>
      </c>
      <c r="P119" s="15">
        <f t="shared" si="8"/>
        <v>284</v>
      </c>
      <c r="Q119" s="15">
        <f t="shared" si="8"/>
        <v>263</v>
      </c>
      <c r="R119" s="15">
        <f t="shared" si="8"/>
        <v>547</v>
      </c>
      <c r="S119" s="15">
        <f t="shared" si="8"/>
        <v>71</v>
      </c>
      <c r="T119" s="15">
        <f t="shared" si="8"/>
        <v>137</v>
      </c>
      <c r="U119" s="15">
        <f t="shared" si="8"/>
        <v>123</v>
      </c>
      <c r="V119" s="15">
        <f t="shared" si="8"/>
        <v>260</v>
      </c>
      <c r="W119" s="15">
        <f t="shared" si="8"/>
        <v>32</v>
      </c>
      <c r="X119" s="15">
        <f t="shared" si="8"/>
        <v>171</v>
      </c>
      <c r="Y119" s="15">
        <f t="shared" si="8"/>
        <v>150</v>
      </c>
      <c r="Z119" s="15">
        <f t="shared" si="8"/>
        <v>321</v>
      </c>
      <c r="AA119" s="15">
        <f t="shared" si="8"/>
        <v>34</v>
      </c>
      <c r="AB119" s="15">
        <f t="shared" si="8"/>
        <v>164</v>
      </c>
      <c r="AC119" s="15">
        <f t="shared" si="8"/>
        <v>144</v>
      </c>
      <c r="AD119" s="15">
        <f t="shared" si="8"/>
        <v>308</v>
      </c>
      <c r="AE119" s="15">
        <f t="shared" si="8"/>
        <v>32</v>
      </c>
      <c r="AF119" s="15">
        <f t="shared" si="8"/>
        <v>189</v>
      </c>
      <c r="AG119" s="15">
        <f t="shared" si="8"/>
        <v>164</v>
      </c>
      <c r="AH119" s="15">
        <f t="shared" si="8"/>
        <v>353</v>
      </c>
      <c r="AI119" s="15">
        <f t="shared" si="8"/>
        <v>32</v>
      </c>
      <c r="AJ119" s="15">
        <f t="shared" si="8"/>
        <v>176</v>
      </c>
      <c r="AK119" s="15">
        <f t="shared" si="8"/>
        <v>149</v>
      </c>
      <c r="AL119" s="15">
        <f t="shared" si="8"/>
        <v>325</v>
      </c>
      <c r="AM119" s="15">
        <f t="shared" si="8"/>
        <v>32</v>
      </c>
      <c r="AN119" s="15">
        <f t="shared" si="8"/>
        <v>191</v>
      </c>
      <c r="AO119" s="15">
        <f t="shared" si="8"/>
        <v>172</v>
      </c>
      <c r="AP119" s="15">
        <f t="shared" si="8"/>
        <v>363</v>
      </c>
      <c r="AQ119" s="15">
        <f t="shared" si="8"/>
        <v>34</v>
      </c>
      <c r="AR119" s="15">
        <f t="shared" si="8"/>
        <v>1028</v>
      </c>
      <c r="AS119" s="15">
        <f t="shared" si="8"/>
        <v>902</v>
      </c>
      <c r="AT119" s="15">
        <f t="shared" si="8"/>
        <v>1930</v>
      </c>
      <c r="AU119" s="15">
        <f t="shared" si="8"/>
        <v>196</v>
      </c>
      <c r="AV119" s="15">
        <f t="shared" si="8"/>
        <v>69</v>
      </c>
      <c r="AW119" s="15">
        <f t="shared" si="8"/>
        <v>63</v>
      </c>
      <c r="AX119" s="15">
        <f t="shared" si="8"/>
        <v>132</v>
      </c>
      <c r="AY119" s="15">
        <f t="shared" si="8"/>
        <v>8</v>
      </c>
      <c r="AZ119" s="15">
        <f t="shared" si="8"/>
        <v>69</v>
      </c>
      <c r="BA119" s="15">
        <f t="shared" si="8"/>
        <v>49</v>
      </c>
      <c r="BB119" s="15">
        <f t="shared" si="8"/>
        <v>118</v>
      </c>
      <c r="BC119" s="15">
        <f t="shared" si="8"/>
        <v>8</v>
      </c>
      <c r="BD119" s="15">
        <f t="shared" si="8"/>
        <v>91</v>
      </c>
      <c r="BE119" s="15">
        <f t="shared" si="8"/>
        <v>54</v>
      </c>
      <c r="BF119" s="15">
        <f t="shared" si="8"/>
        <v>145</v>
      </c>
      <c r="BG119" s="15">
        <f t="shared" si="8"/>
        <v>8</v>
      </c>
      <c r="BH119" s="15">
        <f t="shared" si="8"/>
        <v>229</v>
      </c>
      <c r="BI119" s="15">
        <f t="shared" si="8"/>
        <v>166</v>
      </c>
      <c r="BJ119" s="15">
        <f t="shared" si="8"/>
        <v>395</v>
      </c>
      <c r="BK119" s="15">
        <f t="shared" si="8"/>
        <v>24</v>
      </c>
      <c r="BL119" s="15">
        <f t="shared" si="8"/>
        <v>1541</v>
      </c>
      <c r="BM119" s="15">
        <f t="shared" si="8"/>
        <v>1331</v>
      </c>
      <c r="BN119" s="15">
        <f t="shared" si="8"/>
        <v>2872</v>
      </c>
      <c r="BO119" s="15">
        <f t="shared" si="8"/>
        <v>291</v>
      </c>
      <c r="BP119" s="10"/>
      <c r="BQ119" s="86" t="s">
        <v>195</v>
      </c>
    </row>
    <row r="120" spans="1:69" ht="18.75">
      <c r="A120" s="5"/>
      <c r="B120" s="6"/>
      <c r="C120" s="11" t="s">
        <v>2372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8"/>
      <c r="Q120" s="8"/>
      <c r="R120" s="8"/>
      <c r="S120" s="8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8"/>
      <c r="AS120" s="8"/>
      <c r="AT120" s="8"/>
      <c r="AU120" s="8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8"/>
      <c r="BI120" s="8"/>
      <c r="BJ120" s="8"/>
      <c r="BK120" s="8"/>
      <c r="BL120" s="9"/>
      <c r="BM120" s="9"/>
      <c r="BN120" s="9"/>
      <c r="BO120" s="9"/>
      <c r="BP120" s="10"/>
      <c r="BQ120" s="10" t="s">
        <v>195</v>
      </c>
    </row>
    <row r="121" spans="1:69" ht="18.75">
      <c r="A121" s="5">
        <v>110</v>
      </c>
      <c r="B121" s="6">
        <v>60010137</v>
      </c>
      <c r="C121" s="7" t="s">
        <v>191</v>
      </c>
      <c r="D121" s="7">
        <v>0</v>
      </c>
      <c r="E121" s="7">
        <v>0</v>
      </c>
      <c r="F121" s="7">
        <v>0</v>
      </c>
      <c r="G121" s="7">
        <v>0</v>
      </c>
      <c r="H121" s="7">
        <v>22</v>
      </c>
      <c r="I121" s="7">
        <v>17</v>
      </c>
      <c r="J121" s="7">
        <v>39</v>
      </c>
      <c r="K121" s="7">
        <v>2</v>
      </c>
      <c r="L121" s="7">
        <v>19</v>
      </c>
      <c r="M121" s="7">
        <v>14</v>
      </c>
      <c r="N121" s="7">
        <v>33</v>
      </c>
      <c r="O121" s="7">
        <v>2</v>
      </c>
      <c r="P121" s="8">
        <v>41</v>
      </c>
      <c r="Q121" s="8">
        <v>31</v>
      </c>
      <c r="R121" s="8">
        <v>72</v>
      </c>
      <c r="S121" s="8">
        <v>4</v>
      </c>
      <c r="T121" s="7">
        <v>15</v>
      </c>
      <c r="U121" s="7">
        <v>16</v>
      </c>
      <c r="V121" s="7">
        <v>31</v>
      </c>
      <c r="W121" s="7">
        <v>2</v>
      </c>
      <c r="X121" s="7">
        <v>24</v>
      </c>
      <c r="Y121" s="7">
        <v>14</v>
      </c>
      <c r="Z121" s="7">
        <v>38</v>
      </c>
      <c r="AA121" s="7">
        <v>2</v>
      </c>
      <c r="AB121" s="7">
        <v>21</v>
      </c>
      <c r="AC121" s="7">
        <v>15</v>
      </c>
      <c r="AD121" s="7">
        <v>36</v>
      </c>
      <c r="AE121" s="7">
        <v>1</v>
      </c>
      <c r="AF121" s="7">
        <v>15</v>
      </c>
      <c r="AG121" s="7">
        <v>11</v>
      </c>
      <c r="AH121" s="7">
        <v>26</v>
      </c>
      <c r="AI121" s="7">
        <v>1</v>
      </c>
      <c r="AJ121" s="7">
        <v>24</v>
      </c>
      <c r="AK121" s="7">
        <v>24</v>
      </c>
      <c r="AL121" s="7">
        <v>48</v>
      </c>
      <c r="AM121" s="7">
        <v>2</v>
      </c>
      <c r="AN121" s="7">
        <v>17</v>
      </c>
      <c r="AO121" s="7">
        <v>16</v>
      </c>
      <c r="AP121" s="7">
        <v>33</v>
      </c>
      <c r="AQ121" s="7">
        <v>1</v>
      </c>
      <c r="AR121" s="8">
        <v>116</v>
      </c>
      <c r="AS121" s="8">
        <v>96</v>
      </c>
      <c r="AT121" s="8">
        <v>212</v>
      </c>
      <c r="AU121" s="8">
        <v>9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8">
        <v>0</v>
      </c>
      <c r="BK121" s="8">
        <v>0</v>
      </c>
      <c r="BL121" s="9">
        <v>157</v>
      </c>
      <c r="BM121" s="9">
        <v>127</v>
      </c>
      <c r="BN121" s="9">
        <v>284</v>
      </c>
      <c r="BO121" s="9">
        <v>13</v>
      </c>
      <c r="BP121" s="10" t="str">
        <f t="shared" si="7"/>
        <v>กลาง</v>
      </c>
      <c r="BQ121" s="10" t="str">
        <f t="shared" si="5"/>
        <v>3</v>
      </c>
    </row>
    <row r="122" spans="1:69" ht="18.75">
      <c r="A122" s="5">
        <v>111</v>
      </c>
      <c r="B122" s="6">
        <v>60010138</v>
      </c>
      <c r="C122" s="7" t="s">
        <v>111</v>
      </c>
      <c r="D122" s="7">
        <v>0</v>
      </c>
      <c r="E122" s="7">
        <v>0</v>
      </c>
      <c r="F122" s="7">
        <v>0</v>
      </c>
      <c r="G122" s="7">
        <v>0</v>
      </c>
      <c r="H122" s="7">
        <v>3</v>
      </c>
      <c r="I122" s="7">
        <v>3</v>
      </c>
      <c r="J122" s="7">
        <v>6</v>
      </c>
      <c r="K122" s="7">
        <v>1</v>
      </c>
      <c r="L122" s="7">
        <v>3</v>
      </c>
      <c r="M122" s="7">
        <v>3</v>
      </c>
      <c r="N122" s="7">
        <v>6</v>
      </c>
      <c r="O122" s="7">
        <v>1</v>
      </c>
      <c r="P122" s="8">
        <v>6</v>
      </c>
      <c r="Q122" s="8">
        <v>6</v>
      </c>
      <c r="R122" s="8">
        <v>12</v>
      </c>
      <c r="S122" s="8">
        <v>2</v>
      </c>
      <c r="T122" s="7">
        <v>8</v>
      </c>
      <c r="U122" s="7">
        <v>3</v>
      </c>
      <c r="V122" s="7">
        <v>11</v>
      </c>
      <c r="W122" s="7">
        <v>1</v>
      </c>
      <c r="X122" s="7">
        <v>3</v>
      </c>
      <c r="Y122" s="7">
        <v>6</v>
      </c>
      <c r="Z122" s="7">
        <v>9</v>
      </c>
      <c r="AA122" s="7">
        <v>1</v>
      </c>
      <c r="AB122" s="7">
        <v>3</v>
      </c>
      <c r="AC122" s="7">
        <v>5</v>
      </c>
      <c r="AD122" s="7">
        <v>8</v>
      </c>
      <c r="AE122" s="7">
        <v>1</v>
      </c>
      <c r="AF122" s="7">
        <v>5</v>
      </c>
      <c r="AG122" s="7">
        <v>7</v>
      </c>
      <c r="AH122" s="7">
        <v>12</v>
      </c>
      <c r="AI122" s="7">
        <v>1</v>
      </c>
      <c r="AJ122" s="7">
        <v>2</v>
      </c>
      <c r="AK122" s="7">
        <v>6</v>
      </c>
      <c r="AL122" s="7">
        <v>8</v>
      </c>
      <c r="AM122" s="7">
        <v>1</v>
      </c>
      <c r="AN122" s="7">
        <v>3</v>
      </c>
      <c r="AO122" s="7">
        <v>2</v>
      </c>
      <c r="AP122" s="7">
        <v>5</v>
      </c>
      <c r="AQ122" s="7">
        <v>1</v>
      </c>
      <c r="AR122" s="8">
        <v>24</v>
      </c>
      <c r="AS122" s="8">
        <v>29</v>
      </c>
      <c r="AT122" s="8">
        <v>53</v>
      </c>
      <c r="AU122" s="8">
        <v>6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8">
        <v>0</v>
      </c>
      <c r="BK122" s="8">
        <v>0</v>
      </c>
      <c r="BL122" s="9">
        <v>30</v>
      </c>
      <c r="BM122" s="9">
        <v>35</v>
      </c>
      <c r="BN122" s="9">
        <v>65</v>
      </c>
      <c r="BO122" s="9">
        <v>8</v>
      </c>
      <c r="BP122" s="10" t="str">
        <f t="shared" si="7"/>
        <v>เล็ก</v>
      </c>
      <c r="BQ122" s="10" t="str">
        <f t="shared" si="5"/>
        <v>1</v>
      </c>
    </row>
    <row r="123" spans="1:69" ht="18.75">
      <c r="A123" s="5">
        <v>112</v>
      </c>
      <c r="B123" s="6">
        <v>60010139</v>
      </c>
      <c r="C123" s="7" t="s">
        <v>112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5</v>
      </c>
      <c r="M123" s="7">
        <v>2</v>
      </c>
      <c r="N123" s="7">
        <v>7</v>
      </c>
      <c r="O123" s="7">
        <v>1</v>
      </c>
      <c r="P123" s="8">
        <v>5</v>
      </c>
      <c r="Q123" s="8">
        <v>2</v>
      </c>
      <c r="R123" s="8">
        <v>7</v>
      </c>
      <c r="S123" s="8">
        <v>1</v>
      </c>
      <c r="T123" s="7">
        <v>2</v>
      </c>
      <c r="U123" s="7">
        <v>0</v>
      </c>
      <c r="V123" s="7">
        <v>2</v>
      </c>
      <c r="W123" s="7">
        <v>1</v>
      </c>
      <c r="X123" s="7">
        <v>1</v>
      </c>
      <c r="Y123" s="7">
        <v>2</v>
      </c>
      <c r="Z123" s="7">
        <v>3</v>
      </c>
      <c r="AA123" s="7">
        <v>1</v>
      </c>
      <c r="AB123" s="7">
        <v>2</v>
      </c>
      <c r="AC123" s="7">
        <v>1</v>
      </c>
      <c r="AD123" s="7">
        <v>3</v>
      </c>
      <c r="AE123" s="7">
        <v>1</v>
      </c>
      <c r="AF123" s="7">
        <v>1</v>
      </c>
      <c r="AG123" s="7">
        <v>4</v>
      </c>
      <c r="AH123" s="7">
        <v>5</v>
      </c>
      <c r="AI123" s="7">
        <v>1</v>
      </c>
      <c r="AJ123" s="7">
        <v>2</v>
      </c>
      <c r="AK123" s="7">
        <v>1</v>
      </c>
      <c r="AL123" s="7">
        <v>3</v>
      </c>
      <c r="AM123" s="7">
        <v>1</v>
      </c>
      <c r="AN123" s="7">
        <v>1</v>
      </c>
      <c r="AO123" s="7">
        <v>1</v>
      </c>
      <c r="AP123" s="7">
        <v>2</v>
      </c>
      <c r="AQ123" s="7">
        <v>1</v>
      </c>
      <c r="AR123" s="8">
        <v>9</v>
      </c>
      <c r="AS123" s="8">
        <v>9</v>
      </c>
      <c r="AT123" s="8">
        <v>18</v>
      </c>
      <c r="AU123" s="8">
        <v>6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8">
        <v>0</v>
      </c>
      <c r="BK123" s="8">
        <v>0</v>
      </c>
      <c r="BL123" s="9">
        <v>14</v>
      </c>
      <c r="BM123" s="9">
        <v>11</v>
      </c>
      <c r="BN123" s="9">
        <v>25</v>
      </c>
      <c r="BO123" s="9">
        <v>7</v>
      </c>
      <c r="BP123" s="10" t="str">
        <f t="shared" si="7"/>
        <v>เล็ก</v>
      </c>
      <c r="BQ123" s="10" t="str">
        <f t="shared" si="5"/>
        <v>1</v>
      </c>
    </row>
    <row r="124" spans="1:69" ht="18.75">
      <c r="A124" s="5">
        <v>113</v>
      </c>
      <c r="B124" s="6">
        <v>60010140</v>
      </c>
      <c r="C124" s="7" t="s">
        <v>113</v>
      </c>
      <c r="D124" s="7">
        <v>0</v>
      </c>
      <c r="E124" s="7">
        <v>0</v>
      </c>
      <c r="F124" s="7">
        <v>0</v>
      </c>
      <c r="G124" s="7">
        <v>0</v>
      </c>
      <c r="H124" s="7">
        <v>7</v>
      </c>
      <c r="I124" s="7">
        <v>4</v>
      </c>
      <c r="J124" s="7">
        <v>11</v>
      </c>
      <c r="K124" s="7">
        <v>1</v>
      </c>
      <c r="L124" s="7">
        <v>5</v>
      </c>
      <c r="M124" s="7">
        <v>5</v>
      </c>
      <c r="N124" s="7">
        <v>10</v>
      </c>
      <c r="O124" s="7">
        <v>1</v>
      </c>
      <c r="P124" s="8">
        <v>12</v>
      </c>
      <c r="Q124" s="8">
        <v>9</v>
      </c>
      <c r="R124" s="8">
        <v>21</v>
      </c>
      <c r="S124" s="8">
        <v>2</v>
      </c>
      <c r="T124" s="7">
        <v>7</v>
      </c>
      <c r="U124" s="7">
        <v>6</v>
      </c>
      <c r="V124" s="7">
        <v>13</v>
      </c>
      <c r="W124" s="7">
        <v>1</v>
      </c>
      <c r="X124" s="7">
        <v>7</v>
      </c>
      <c r="Y124" s="7">
        <v>7</v>
      </c>
      <c r="Z124" s="7">
        <v>14</v>
      </c>
      <c r="AA124" s="7">
        <v>1</v>
      </c>
      <c r="AB124" s="7">
        <v>5</v>
      </c>
      <c r="AC124" s="7">
        <v>9</v>
      </c>
      <c r="AD124" s="7">
        <v>14</v>
      </c>
      <c r="AE124" s="7">
        <v>1</v>
      </c>
      <c r="AF124" s="7">
        <v>9</v>
      </c>
      <c r="AG124" s="7">
        <v>8</v>
      </c>
      <c r="AH124" s="7">
        <v>17</v>
      </c>
      <c r="AI124" s="7">
        <v>1</v>
      </c>
      <c r="AJ124" s="7">
        <v>9</v>
      </c>
      <c r="AK124" s="7">
        <v>9</v>
      </c>
      <c r="AL124" s="7">
        <v>18</v>
      </c>
      <c r="AM124" s="7">
        <v>1</v>
      </c>
      <c r="AN124" s="7">
        <v>4</v>
      </c>
      <c r="AO124" s="7">
        <v>14</v>
      </c>
      <c r="AP124" s="7">
        <v>18</v>
      </c>
      <c r="AQ124" s="7">
        <v>1</v>
      </c>
      <c r="AR124" s="8">
        <v>41</v>
      </c>
      <c r="AS124" s="8">
        <v>53</v>
      </c>
      <c r="AT124" s="8">
        <v>94</v>
      </c>
      <c r="AU124" s="8">
        <v>6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8">
        <v>0</v>
      </c>
      <c r="BK124" s="8">
        <v>0</v>
      </c>
      <c r="BL124" s="9">
        <v>53</v>
      </c>
      <c r="BM124" s="9">
        <v>62</v>
      </c>
      <c r="BN124" s="9">
        <v>115</v>
      </c>
      <c r="BO124" s="9">
        <v>8</v>
      </c>
      <c r="BP124" s="10" t="str">
        <f t="shared" si="7"/>
        <v>เล็ก</v>
      </c>
      <c r="BQ124" s="10" t="str">
        <f t="shared" si="5"/>
        <v>1</v>
      </c>
    </row>
    <row r="125" spans="1:69" ht="18.75">
      <c r="A125" s="5">
        <v>114</v>
      </c>
      <c r="B125" s="6">
        <v>60010141</v>
      </c>
      <c r="C125" s="7" t="s">
        <v>114</v>
      </c>
      <c r="D125" s="7">
        <v>0</v>
      </c>
      <c r="E125" s="7">
        <v>0</v>
      </c>
      <c r="F125" s="7">
        <v>0</v>
      </c>
      <c r="G125" s="7">
        <v>0</v>
      </c>
      <c r="H125" s="7">
        <v>9</v>
      </c>
      <c r="I125" s="7">
        <v>4</v>
      </c>
      <c r="J125" s="7">
        <v>13</v>
      </c>
      <c r="K125" s="7">
        <v>1</v>
      </c>
      <c r="L125" s="7">
        <v>9</v>
      </c>
      <c r="M125" s="7">
        <v>8</v>
      </c>
      <c r="N125" s="7">
        <v>17</v>
      </c>
      <c r="O125" s="7">
        <v>1</v>
      </c>
      <c r="P125" s="8">
        <v>18</v>
      </c>
      <c r="Q125" s="8">
        <v>12</v>
      </c>
      <c r="R125" s="8">
        <v>30</v>
      </c>
      <c r="S125" s="8">
        <v>2</v>
      </c>
      <c r="T125" s="7">
        <v>10</v>
      </c>
      <c r="U125" s="7">
        <v>8</v>
      </c>
      <c r="V125" s="7">
        <v>18</v>
      </c>
      <c r="W125" s="7">
        <v>1</v>
      </c>
      <c r="X125" s="7">
        <v>5</v>
      </c>
      <c r="Y125" s="7">
        <v>4</v>
      </c>
      <c r="Z125" s="7">
        <v>9</v>
      </c>
      <c r="AA125" s="7">
        <v>1</v>
      </c>
      <c r="AB125" s="7">
        <v>7</v>
      </c>
      <c r="AC125" s="7">
        <v>15</v>
      </c>
      <c r="AD125" s="7">
        <v>22</v>
      </c>
      <c r="AE125" s="7">
        <v>1</v>
      </c>
      <c r="AF125" s="7">
        <v>8</v>
      </c>
      <c r="AG125" s="7">
        <v>6</v>
      </c>
      <c r="AH125" s="7">
        <v>14</v>
      </c>
      <c r="AI125" s="7">
        <v>1</v>
      </c>
      <c r="AJ125" s="7">
        <v>12</v>
      </c>
      <c r="AK125" s="7">
        <v>7</v>
      </c>
      <c r="AL125" s="7">
        <v>19</v>
      </c>
      <c r="AM125" s="7">
        <v>1</v>
      </c>
      <c r="AN125" s="7">
        <v>8</v>
      </c>
      <c r="AO125" s="7">
        <v>7</v>
      </c>
      <c r="AP125" s="7">
        <v>15</v>
      </c>
      <c r="AQ125" s="7">
        <v>1</v>
      </c>
      <c r="AR125" s="8">
        <v>50</v>
      </c>
      <c r="AS125" s="8">
        <v>47</v>
      </c>
      <c r="AT125" s="8">
        <v>97</v>
      </c>
      <c r="AU125" s="8">
        <v>6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8">
        <v>0</v>
      </c>
      <c r="BK125" s="8">
        <v>0</v>
      </c>
      <c r="BL125" s="9">
        <v>68</v>
      </c>
      <c r="BM125" s="9">
        <v>59</v>
      </c>
      <c r="BN125" s="9">
        <v>127</v>
      </c>
      <c r="BO125" s="9">
        <v>8</v>
      </c>
      <c r="BP125" s="10" t="str">
        <f t="shared" si="7"/>
        <v>กลาง</v>
      </c>
      <c r="BQ125" s="10" t="str">
        <f t="shared" si="5"/>
        <v>2</v>
      </c>
    </row>
    <row r="126" spans="1:69" ht="18.75">
      <c r="A126" s="5">
        <v>115</v>
      </c>
      <c r="B126" s="6">
        <v>60010142</v>
      </c>
      <c r="C126" s="7" t="s">
        <v>115</v>
      </c>
      <c r="D126" s="7">
        <v>0</v>
      </c>
      <c r="E126" s="7">
        <v>0</v>
      </c>
      <c r="F126" s="7">
        <v>0</v>
      </c>
      <c r="G126" s="7">
        <v>0</v>
      </c>
      <c r="H126" s="7">
        <v>6</v>
      </c>
      <c r="I126" s="7">
        <v>5</v>
      </c>
      <c r="J126" s="7">
        <v>11</v>
      </c>
      <c r="K126" s="7">
        <v>1</v>
      </c>
      <c r="L126" s="7">
        <v>6</v>
      </c>
      <c r="M126" s="7">
        <v>4</v>
      </c>
      <c r="N126" s="7">
        <v>10</v>
      </c>
      <c r="O126" s="7">
        <v>1</v>
      </c>
      <c r="P126" s="8">
        <v>12</v>
      </c>
      <c r="Q126" s="8">
        <v>9</v>
      </c>
      <c r="R126" s="8">
        <v>21</v>
      </c>
      <c r="S126" s="8">
        <v>2</v>
      </c>
      <c r="T126" s="7">
        <v>7</v>
      </c>
      <c r="U126" s="7">
        <v>5</v>
      </c>
      <c r="V126" s="7">
        <v>12</v>
      </c>
      <c r="W126" s="7">
        <v>1</v>
      </c>
      <c r="X126" s="7">
        <v>5</v>
      </c>
      <c r="Y126" s="7">
        <v>3</v>
      </c>
      <c r="Z126" s="7">
        <v>8</v>
      </c>
      <c r="AA126" s="7">
        <v>1</v>
      </c>
      <c r="AB126" s="7">
        <v>10</v>
      </c>
      <c r="AC126" s="7">
        <v>6</v>
      </c>
      <c r="AD126" s="7">
        <v>16</v>
      </c>
      <c r="AE126" s="7">
        <v>1</v>
      </c>
      <c r="AF126" s="7">
        <v>11</v>
      </c>
      <c r="AG126" s="7">
        <v>5</v>
      </c>
      <c r="AH126" s="7">
        <v>16</v>
      </c>
      <c r="AI126" s="7">
        <v>1</v>
      </c>
      <c r="AJ126" s="7">
        <v>6</v>
      </c>
      <c r="AK126" s="7">
        <v>5</v>
      </c>
      <c r="AL126" s="7">
        <v>11</v>
      </c>
      <c r="AM126" s="7">
        <v>1</v>
      </c>
      <c r="AN126" s="7">
        <v>6</v>
      </c>
      <c r="AO126" s="7">
        <v>7</v>
      </c>
      <c r="AP126" s="7">
        <v>13</v>
      </c>
      <c r="AQ126" s="7">
        <v>1</v>
      </c>
      <c r="AR126" s="8">
        <v>45</v>
      </c>
      <c r="AS126" s="8">
        <v>31</v>
      </c>
      <c r="AT126" s="8">
        <v>76</v>
      </c>
      <c r="AU126" s="8">
        <v>6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8">
        <v>0</v>
      </c>
      <c r="BK126" s="8">
        <v>0</v>
      </c>
      <c r="BL126" s="9">
        <v>57</v>
      </c>
      <c r="BM126" s="9">
        <v>40</v>
      </c>
      <c r="BN126" s="9">
        <v>97</v>
      </c>
      <c r="BO126" s="9">
        <v>8</v>
      </c>
      <c r="BP126" s="10" t="str">
        <f t="shared" si="7"/>
        <v>เล็ก</v>
      </c>
      <c r="BQ126" s="10" t="str">
        <f t="shared" si="5"/>
        <v>1</v>
      </c>
    </row>
    <row r="127" spans="1:69" ht="18.75">
      <c r="A127" s="5">
        <v>116</v>
      </c>
      <c r="B127" s="6">
        <v>60010143</v>
      </c>
      <c r="C127" s="7" t="s">
        <v>116</v>
      </c>
      <c r="D127" s="7">
        <v>5</v>
      </c>
      <c r="E127" s="7">
        <v>1</v>
      </c>
      <c r="F127" s="7">
        <v>6</v>
      </c>
      <c r="G127" s="7">
        <v>1</v>
      </c>
      <c r="H127" s="7">
        <v>3</v>
      </c>
      <c r="I127" s="7">
        <v>2</v>
      </c>
      <c r="J127" s="7">
        <v>5</v>
      </c>
      <c r="K127" s="7">
        <v>1</v>
      </c>
      <c r="L127" s="7">
        <v>3</v>
      </c>
      <c r="M127" s="7">
        <v>2</v>
      </c>
      <c r="N127" s="7">
        <v>5</v>
      </c>
      <c r="O127" s="7">
        <v>1</v>
      </c>
      <c r="P127" s="8">
        <v>11</v>
      </c>
      <c r="Q127" s="8">
        <v>5</v>
      </c>
      <c r="R127" s="8">
        <v>16</v>
      </c>
      <c r="S127" s="8">
        <v>3</v>
      </c>
      <c r="T127" s="7">
        <v>3</v>
      </c>
      <c r="U127" s="7">
        <v>2</v>
      </c>
      <c r="V127" s="7">
        <v>5</v>
      </c>
      <c r="W127" s="7">
        <v>1</v>
      </c>
      <c r="X127" s="7">
        <v>2</v>
      </c>
      <c r="Y127" s="7">
        <v>1</v>
      </c>
      <c r="Z127" s="7">
        <v>3</v>
      </c>
      <c r="AA127" s="7">
        <v>1</v>
      </c>
      <c r="AB127" s="7">
        <v>1</v>
      </c>
      <c r="AC127" s="7">
        <v>6</v>
      </c>
      <c r="AD127" s="7">
        <v>7</v>
      </c>
      <c r="AE127" s="7">
        <v>1</v>
      </c>
      <c r="AF127" s="7">
        <v>2</v>
      </c>
      <c r="AG127" s="7">
        <v>0</v>
      </c>
      <c r="AH127" s="7">
        <v>2</v>
      </c>
      <c r="AI127" s="7">
        <v>1</v>
      </c>
      <c r="AJ127" s="7">
        <v>4</v>
      </c>
      <c r="AK127" s="7">
        <v>2</v>
      </c>
      <c r="AL127" s="7">
        <v>6</v>
      </c>
      <c r="AM127" s="7">
        <v>1</v>
      </c>
      <c r="AN127" s="7">
        <v>3</v>
      </c>
      <c r="AO127" s="7">
        <v>1</v>
      </c>
      <c r="AP127" s="7">
        <v>4</v>
      </c>
      <c r="AQ127" s="7">
        <v>1</v>
      </c>
      <c r="AR127" s="8">
        <v>15</v>
      </c>
      <c r="AS127" s="8">
        <v>12</v>
      </c>
      <c r="AT127" s="8">
        <v>27</v>
      </c>
      <c r="AU127" s="8">
        <v>6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8">
        <v>0</v>
      </c>
      <c r="BK127" s="8">
        <v>0</v>
      </c>
      <c r="BL127" s="9">
        <v>26</v>
      </c>
      <c r="BM127" s="9">
        <v>17</v>
      </c>
      <c r="BN127" s="9">
        <v>43</v>
      </c>
      <c r="BO127" s="9">
        <v>9</v>
      </c>
      <c r="BP127" s="10" t="str">
        <f t="shared" si="7"/>
        <v>เล็ก</v>
      </c>
      <c r="BQ127" s="10" t="str">
        <f t="shared" si="5"/>
        <v>1</v>
      </c>
    </row>
    <row r="128" spans="1:69" ht="18.75">
      <c r="A128" s="5">
        <v>117</v>
      </c>
      <c r="B128" s="6">
        <v>60010144</v>
      </c>
      <c r="C128" s="7" t="s">
        <v>117</v>
      </c>
      <c r="D128" s="7">
        <v>6</v>
      </c>
      <c r="E128" s="7">
        <v>6</v>
      </c>
      <c r="F128" s="7">
        <v>12</v>
      </c>
      <c r="G128" s="7">
        <v>1</v>
      </c>
      <c r="H128" s="7">
        <v>6</v>
      </c>
      <c r="I128" s="7">
        <v>4</v>
      </c>
      <c r="J128" s="7">
        <v>10</v>
      </c>
      <c r="K128" s="7">
        <v>1</v>
      </c>
      <c r="L128" s="7">
        <v>6</v>
      </c>
      <c r="M128" s="7">
        <v>3</v>
      </c>
      <c r="N128" s="7">
        <v>9</v>
      </c>
      <c r="O128" s="7">
        <v>1</v>
      </c>
      <c r="P128" s="8">
        <v>18</v>
      </c>
      <c r="Q128" s="8">
        <v>13</v>
      </c>
      <c r="R128" s="8">
        <v>31</v>
      </c>
      <c r="S128" s="8">
        <v>3</v>
      </c>
      <c r="T128" s="7">
        <v>4</v>
      </c>
      <c r="U128" s="7">
        <v>6</v>
      </c>
      <c r="V128" s="7">
        <v>10</v>
      </c>
      <c r="W128" s="7">
        <v>1</v>
      </c>
      <c r="X128" s="7">
        <v>10</v>
      </c>
      <c r="Y128" s="7">
        <v>7</v>
      </c>
      <c r="Z128" s="7">
        <v>17</v>
      </c>
      <c r="AA128" s="7">
        <v>1</v>
      </c>
      <c r="AB128" s="7">
        <v>12</v>
      </c>
      <c r="AC128" s="7">
        <v>5</v>
      </c>
      <c r="AD128" s="7">
        <v>17</v>
      </c>
      <c r="AE128" s="7">
        <v>1</v>
      </c>
      <c r="AF128" s="7">
        <v>13</v>
      </c>
      <c r="AG128" s="7">
        <v>5</v>
      </c>
      <c r="AH128" s="7">
        <v>18</v>
      </c>
      <c r="AI128" s="7">
        <v>1</v>
      </c>
      <c r="AJ128" s="7">
        <v>4</v>
      </c>
      <c r="AK128" s="7">
        <v>4</v>
      </c>
      <c r="AL128" s="7">
        <v>8</v>
      </c>
      <c r="AM128" s="7">
        <v>1</v>
      </c>
      <c r="AN128" s="7">
        <v>11</v>
      </c>
      <c r="AO128" s="7">
        <v>6</v>
      </c>
      <c r="AP128" s="7">
        <v>17</v>
      </c>
      <c r="AQ128" s="7">
        <v>1</v>
      </c>
      <c r="AR128" s="8">
        <v>54</v>
      </c>
      <c r="AS128" s="8">
        <v>33</v>
      </c>
      <c r="AT128" s="8">
        <v>87</v>
      </c>
      <c r="AU128" s="8">
        <v>6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8">
        <v>0</v>
      </c>
      <c r="BK128" s="8">
        <v>0</v>
      </c>
      <c r="BL128" s="9">
        <v>72</v>
      </c>
      <c r="BM128" s="9">
        <v>46</v>
      </c>
      <c r="BN128" s="9">
        <v>118</v>
      </c>
      <c r="BO128" s="9">
        <v>9</v>
      </c>
      <c r="BP128" s="10" t="str">
        <f t="shared" si="7"/>
        <v>เล็ก</v>
      </c>
      <c r="BQ128" s="10" t="str">
        <f t="shared" si="5"/>
        <v>1</v>
      </c>
    </row>
    <row r="129" spans="1:69" ht="18.75">
      <c r="A129" s="5">
        <v>118</v>
      </c>
      <c r="B129" s="6">
        <v>60010145</v>
      </c>
      <c r="C129" s="7" t="s">
        <v>118</v>
      </c>
      <c r="D129" s="7">
        <v>0</v>
      </c>
      <c r="E129" s="7">
        <v>0</v>
      </c>
      <c r="F129" s="7">
        <v>0</v>
      </c>
      <c r="G129" s="7">
        <v>0</v>
      </c>
      <c r="H129" s="7">
        <v>8</v>
      </c>
      <c r="I129" s="7">
        <v>5</v>
      </c>
      <c r="J129" s="7">
        <v>13</v>
      </c>
      <c r="K129" s="7">
        <v>1</v>
      </c>
      <c r="L129" s="7">
        <v>8</v>
      </c>
      <c r="M129" s="7">
        <v>7</v>
      </c>
      <c r="N129" s="7">
        <v>15</v>
      </c>
      <c r="O129" s="7">
        <v>1</v>
      </c>
      <c r="P129" s="8">
        <v>16</v>
      </c>
      <c r="Q129" s="8">
        <v>12</v>
      </c>
      <c r="R129" s="8">
        <v>28</v>
      </c>
      <c r="S129" s="8">
        <v>2</v>
      </c>
      <c r="T129" s="7">
        <v>15</v>
      </c>
      <c r="U129" s="7">
        <v>6</v>
      </c>
      <c r="V129" s="7">
        <v>21</v>
      </c>
      <c r="W129" s="7">
        <v>1</v>
      </c>
      <c r="X129" s="7">
        <v>15</v>
      </c>
      <c r="Y129" s="7">
        <v>4</v>
      </c>
      <c r="Z129" s="7">
        <v>19</v>
      </c>
      <c r="AA129" s="7">
        <v>1</v>
      </c>
      <c r="AB129" s="7">
        <v>11</v>
      </c>
      <c r="AC129" s="7">
        <v>8</v>
      </c>
      <c r="AD129" s="7">
        <v>19</v>
      </c>
      <c r="AE129" s="7">
        <v>1</v>
      </c>
      <c r="AF129" s="7">
        <v>8</v>
      </c>
      <c r="AG129" s="7">
        <v>10</v>
      </c>
      <c r="AH129" s="7">
        <v>18</v>
      </c>
      <c r="AI129" s="7">
        <v>1</v>
      </c>
      <c r="AJ129" s="7">
        <v>7</v>
      </c>
      <c r="AK129" s="7">
        <v>7</v>
      </c>
      <c r="AL129" s="7">
        <v>14</v>
      </c>
      <c r="AM129" s="7">
        <v>1</v>
      </c>
      <c r="AN129" s="7">
        <v>10</v>
      </c>
      <c r="AO129" s="7">
        <v>2</v>
      </c>
      <c r="AP129" s="7">
        <v>12</v>
      </c>
      <c r="AQ129" s="7">
        <v>1</v>
      </c>
      <c r="AR129" s="8">
        <v>66</v>
      </c>
      <c r="AS129" s="8">
        <v>37</v>
      </c>
      <c r="AT129" s="8">
        <v>103</v>
      </c>
      <c r="AU129" s="8">
        <v>6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8">
        <v>0</v>
      </c>
      <c r="BK129" s="8">
        <v>0</v>
      </c>
      <c r="BL129" s="9">
        <v>82</v>
      </c>
      <c r="BM129" s="9">
        <v>49</v>
      </c>
      <c r="BN129" s="9">
        <v>131</v>
      </c>
      <c r="BO129" s="9">
        <v>8</v>
      </c>
      <c r="BP129" s="10" t="str">
        <f t="shared" si="7"/>
        <v>กลาง</v>
      </c>
      <c r="BQ129" s="10" t="str">
        <f t="shared" si="5"/>
        <v>2</v>
      </c>
    </row>
    <row r="130" spans="1:69" ht="18.75">
      <c r="A130" s="5">
        <v>119</v>
      </c>
      <c r="B130" s="6">
        <v>60010146</v>
      </c>
      <c r="C130" s="7" t="s">
        <v>119</v>
      </c>
      <c r="D130" s="7">
        <v>7</v>
      </c>
      <c r="E130" s="7">
        <v>5</v>
      </c>
      <c r="F130" s="7">
        <v>12</v>
      </c>
      <c r="G130" s="7">
        <v>1</v>
      </c>
      <c r="H130" s="7">
        <v>9</v>
      </c>
      <c r="I130" s="7">
        <v>15</v>
      </c>
      <c r="J130" s="7">
        <v>24</v>
      </c>
      <c r="K130" s="7">
        <v>1</v>
      </c>
      <c r="L130" s="7">
        <v>6</v>
      </c>
      <c r="M130" s="7">
        <v>7</v>
      </c>
      <c r="N130" s="7">
        <v>13</v>
      </c>
      <c r="O130" s="7">
        <v>1</v>
      </c>
      <c r="P130" s="8">
        <v>22</v>
      </c>
      <c r="Q130" s="8">
        <v>27</v>
      </c>
      <c r="R130" s="8">
        <v>49</v>
      </c>
      <c r="S130" s="8">
        <v>3</v>
      </c>
      <c r="T130" s="7">
        <v>5</v>
      </c>
      <c r="U130" s="7">
        <v>13</v>
      </c>
      <c r="V130" s="7">
        <v>18</v>
      </c>
      <c r="W130" s="7">
        <v>1</v>
      </c>
      <c r="X130" s="7">
        <v>10</v>
      </c>
      <c r="Y130" s="7">
        <v>7</v>
      </c>
      <c r="Z130" s="7">
        <v>17</v>
      </c>
      <c r="AA130" s="7">
        <v>1</v>
      </c>
      <c r="AB130" s="7">
        <v>14</v>
      </c>
      <c r="AC130" s="7">
        <v>12</v>
      </c>
      <c r="AD130" s="7">
        <v>26</v>
      </c>
      <c r="AE130" s="7">
        <v>1</v>
      </c>
      <c r="AF130" s="7">
        <v>6</v>
      </c>
      <c r="AG130" s="7">
        <v>10</v>
      </c>
      <c r="AH130" s="7">
        <v>16</v>
      </c>
      <c r="AI130" s="7">
        <v>1</v>
      </c>
      <c r="AJ130" s="7">
        <v>7</v>
      </c>
      <c r="AK130" s="7">
        <v>4</v>
      </c>
      <c r="AL130" s="7">
        <v>11</v>
      </c>
      <c r="AM130" s="7">
        <v>1</v>
      </c>
      <c r="AN130" s="7">
        <v>9</v>
      </c>
      <c r="AO130" s="7">
        <v>6</v>
      </c>
      <c r="AP130" s="7">
        <v>15</v>
      </c>
      <c r="AQ130" s="7">
        <v>1</v>
      </c>
      <c r="AR130" s="8">
        <v>51</v>
      </c>
      <c r="AS130" s="8">
        <v>52</v>
      </c>
      <c r="AT130" s="8">
        <v>103</v>
      </c>
      <c r="AU130" s="8">
        <v>6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8">
        <v>0</v>
      </c>
      <c r="BK130" s="8">
        <v>0</v>
      </c>
      <c r="BL130" s="9">
        <v>73</v>
      </c>
      <c r="BM130" s="9">
        <v>79</v>
      </c>
      <c r="BN130" s="9">
        <v>152</v>
      </c>
      <c r="BO130" s="9">
        <v>9</v>
      </c>
      <c r="BP130" s="10" t="str">
        <f t="shared" si="7"/>
        <v>กลาง</v>
      </c>
      <c r="BQ130" s="10" t="str">
        <f t="shared" si="5"/>
        <v>2</v>
      </c>
    </row>
    <row r="131" spans="1:69" ht="18.75">
      <c r="A131" s="5">
        <v>120</v>
      </c>
      <c r="B131" s="6">
        <v>60010147</v>
      </c>
      <c r="C131" s="7" t="s">
        <v>120</v>
      </c>
      <c r="D131" s="7">
        <v>1</v>
      </c>
      <c r="E131" s="7">
        <v>2</v>
      </c>
      <c r="F131" s="7">
        <v>3</v>
      </c>
      <c r="G131" s="7">
        <v>1</v>
      </c>
      <c r="H131" s="7">
        <v>3</v>
      </c>
      <c r="I131" s="7">
        <v>1</v>
      </c>
      <c r="J131" s="7">
        <v>4</v>
      </c>
      <c r="K131" s="7">
        <v>1</v>
      </c>
      <c r="L131" s="7">
        <v>2</v>
      </c>
      <c r="M131" s="7">
        <v>0</v>
      </c>
      <c r="N131" s="7">
        <v>2</v>
      </c>
      <c r="O131" s="7">
        <v>1</v>
      </c>
      <c r="P131" s="8">
        <v>6</v>
      </c>
      <c r="Q131" s="8">
        <v>3</v>
      </c>
      <c r="R131" s="8">
        <v>9</v>
      </c>
      <c r="S131" s="8">
        <v>3</v>
      </c>
      <c r="T131" s="7">
        <v>1</v>
      </c>
      <c r="U131" s="7">
        <v>1</v>
      </c>
      <c r="V131" s="7">
        <v>2</v>
      </c>
      <c r="W131" s="7">
        <v>1</v>
      </c>
      <c r="X131" s="7">
        <v>5</v>
      </c>
      <c r="Y131" s="7">
        <v>1</v>
      </c>
      <c r="Z131" s="7">
        <v>6</v>
      </c>
      <c r="AA131" s="7">
        <v>1</v>
      </c>
      <c r="AB131" s="7">
        <v>2</v>
      </c>
      <c r="AC131" s="7">
        <v>0</v>
      </c>
      <c r="AD131" s="7">
        <v>2</v>
      </c>
      <c r="AE131" s="7">
        <v>1</v>
      </c>
      <c r="AF131" s="7">
        <v>1</v>
      </c>
      <c r="AG131" s="7">
        <v>5</v>
      </c>
      <c r="AH131" s="7">
        <v>6</v>
      </c>
      <c r="AI131" s="7">
        <v>1</v>
      </c>
      <c r="AJ131" s="7">
        <v>3</v>
      </c>
      <c r="AK131" s="7">
        <v>1</v>
      </c>
      <c r="AL131" s="7">
        <v>4</v>
      </c>
      <c r="AM131" s="7">
        <v>1</v>
      </c>
      <c r="AN131" s="7">
        <v>5</v>
      </c>
      <c r="AO131" s="7">
        <v>2</v>
      </c>
      <c r="AP131" s="7">
        <v>7</v>
      </c>
      <c r="AQ131" s="7">
        <v>1</v>
      </c>
      <c r="AR131" s="8">
        <v>17</v>
      </c>
      <c r="AS131" s="8">
        <v>10</v>
      </c>
      <c r="AT131" s="8">
        <v>27</v>
      </c>
      <c r="AU131" s="8">
        <v>6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8">
        <v>0</v>
      </c>
      <c r="BK131" s="8">
        <v>0</v>
      </c>
      <c r="BL131" s="9">
        <v>23</v>
      </c>
      <c r="BM131" s="9">
        <v>13</v>
      </c>
      <c r="BN131" s="9">
        <v>36</v>
      </c>
      <c r="BO131" s="9">
        <v>9</v>
      </c>
      <c r="BP131" s="10" t="str">
        <f t="shared" si="7"/>
        <v>เล็ก</v>
      </c>
      <c r="BQ131" s="10" t="str">
        <f t="shared" si="5"/>
        <v>1</v>
      </c>
    </row>
    <row r="132" spans="1:69" ht="18.75">
      <c r="A132" s="5">
        <v>121</v>
      </c>
      <c r="B132" s="6">
        <v>60010148</v>
      </c>
      <c r="C132" s="7" t="s">
        <v>121</v>
      </c>
      <c r="D132" s="7">
        <v>1</v>
      </c>
      <c r="E132" s="7">
        <v>2</v>
      </c>
      <c r="F132" s="7">
        <v>3</v>
      </c>
      <c r="G132" s="7">
        <v>1</v>
      </c>
      <c r="H132" s="7">
        <v>3</v>
      </c>
      <c r="I132" s="7">
        <v>4</v>
      </c>
      <c r="J132" s="7">
        <v>7</v>
      </c>
      <c r="K132" s="7">
        <v>1</v>
      </c>
      <c r="L132" s="7">
        <v>2</v>
      </c>
      <c r="M132" s="7">
        <v>4</v>
      </c>
      <c r="N132" s="7">
        <v>6</v>
      </c>
      <c r="O132" s="7">
        <v>1</v>
      </c>
      <c r="P132" s="8">
        <v>6</v>
      </c>
      <c r="Q132" s="8">
        <v>10</v>
      </c>
      <c r="R132" s="8">
        <v>16</v>
      </c>
      <c r="S132" s="8">
        <v>3</v>
      </c>
      <c r="T132" s="7">
        <v>2</v>
      </c>
      <c r="U132" s="7">
        <v>4</v>
      </c>
      <c r="V132" s="7">
        <v>6</v>
      </c>
      <c r="W132" s="7">
        <v>1</v>
      </c>
      <c r="X132" s="7">
        <v>2</v>
      </c>
      <c r="Y132" s="7">
        <v>4</v>
      </c>
      <c r="Z132" s="7">
        <v>6</v>
      </c>
      <c r="AA132" s="7">
        <v>1</v>
      </c>
      <c r="AB132" s="7">
        <v>4</v>
      </c>
      <c r="AC132" s="7">
        <v>0</v>
      </c>
      <c r="AD132" s="7">
        <v>4</v>
      </c>
      <c r="AE132" s="7">
        <v>1</v>
      </c>
      <c r="AF132" s="7">
        <v>2</v>
      </c>
      <c r="AG132" s="7">
        <v>5</v>
      </c>
      <c r="AH132" s="7">
        <v>7</v>
      </c>
      <c r="AI132" s="7">
        <v>1</v>
      </c>
      <c r="AJ132" s="7">
        <v>2</v>
      </c>
      <c r="AK132" s="7">
        <v>3</v>
      </c>
      <c r="AL132" s="7">
        <v>5</v>
      </c>
      <c r="AM132" s="7">
        <v>1</v>
      </c>
      <c r="AN132" s="7">
        <v>5</v>
      </c>
      <c r="AO132" s="7">
        <v>1</v>
      </c>
      <c r="AP132" s="7">
        <v>6</v>
      </c>
      <c r="AQ132" s="7">
        <v>1</v>
      </c>
      <c r="AR132" s="8">
        <v>17</v>
      </c>
      <c r="AS132" s="8">
        <v>17</v>
      </c>
      <c r="AT132" s="8">
        <v>34</v>
      </c>
      <c r="AU132" s="8">
        <v>6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8">
        <v>0</v>
      </c>
      <c r="BK132" s="8">
        <v>0</v>
      </c>
      <c r="BL132" s="9">
        <v>23</v>
      </c>
      <c r="BM132" s="9">
        <v>27</v>
      </c>
      <c r="BN132" s="9">
        <v>50</v>
      </c>
      <c r="BO132" s="9">
        <v>9</v>
      </c>
      <c r="BP132" s="10" t="str">
        <f t="shared" si="7"/>
        <v>เล็ก</v>
      </c>
      <c r="BQ132" s="10" t="str">
        <f t="shared" si="5"/>
        <v>1</v>
      </c>
    </row>
    <row r="133" spans="1:69" ht="18.75">
      <c r="A133" s="5">
        <v>122</v>
      </c>
      <c r="B133" s="6">
        <v>60010149</v>
      </c>
      <c r="C133" s="7" t="s">
        <v>122</v>
      </c>
      <c r="D133" s="7">
        <v>4</v>
      </c>
      <c r="E133" s="7">
        <v>1</v>
      </c>
      <c r="F133" s="7">
        <v>5</v>
      </c>
      <c r="G133" s="7">
        <v>1</v>
      </c>
      <c r="H133" s="7">
        <v>0</v>
      </c>
      <c r="I133" s="7">
        <v>0</v>
      </c>
      <c r="J133" s="7">
        <v>0</v>
      </c>
      <c r="K133" s="7">
        <v>0</v>
      </c>
      <c r="L133" s="7">
        <v>3</v>
      </c>
      <c r="M133" s="7">
        <v>0</v>
      </c>
      <c r="N133" s="7">
        <v>3</v>
      </c>
      <c r="O133" s="7">
        <v>1</v>
      </c>
      <c r="P133" s="8">
        <v>7</v>
      </c>
      <c r="Q133" s="8">
        <v>1</v>
      </c>
      <c r="R133" s="8">
        <v>8</v>
      </c>
      <c r="S133" s="8">
        <v>2</v>
      </c>
      <c r="T133" s="7">
        <v>1</v>
      </c>
      <c r="U133" s="7">
        <v>5</v>
      </c>
      <c r="V133" s="7">
        <v>6</v>
      </c>
      <c r="W133" s="7">
        <v>1</v>
      </c>
      <c r="X133" s="7">
        <v>3</v>
      </c>
      <c r="Y133" s="7">
        <v>2</v>
      </c>
      <c r="Z133" s="7">
        <v>5</v>
      </c>
      <c r="AA133" s="7">
        <v>1</v>
      </c>
      <c r="AB133" s="7">
        <v>3</v>
      </c>
      <c r="AC133" s="7">
        <v>5</v>
      </c>
      <c r="AD133" s="7">
        <v>8</v>
      </c>
      <c r="AE133" s="7">
        <v>1</v>
      </c>
      <c r="AF133" s="7">
        <v>2</v>
      </c>
      <c r="AG133" s="7">
        <v>2</v>
      </c>
      <c r="AH133" s="7">
        <v>4</v>
      </c>
      <c r="AI133" s="7">
        <v>1</v>
      </c>
      <c r="AJ133" s="7">
        <v>0</v>
      </c>
      <c r="AK133" s="7">
        <v>1</v>
      </c>
      <c r="AL133" s="7">
        <v>1</v>
      </c>
      <c r="AM133" s="7">
        <v>1</v>
      </c>
      <c r="AN133" s="7">
        <v>2</v>
      </c>
      <c r="AO133" s="7">
        <v>4</v>
      </c>
      <c r="AP133" s="7">
        <v>6</v>
      </c>
      <c r="AQ133" s="7">
        <v>1</v>
      </c>
      <c r="AR133" s="8">
        <v>11</v>
      </c>
      <c r="AS133" s="8">
        <v>19</v>
      </c>
      <c r="AT133" s="8">
        <v>30</v>
      </c>
      <c r="AU133" s="8">
        <v>6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8">
        <v>0</v>
      </c>
      <c r="BK133" s="8">
        <v>0</v>
      </c>
      <c r="BL133" s="9">
        <v>18</v>
      </c>
      <c r="BM133" s="9">
        <v>20</v>
      </c>
      <c r="BN133" s="9">
        <v>38</v>
      </c>
      <c r="BO133" s="9">
        <v>8</v>
      </c>
      <c r="BP133" s="10" t="str">
        <f t="shared" si="7"/>
        <v>เล็ก</v>
      </c>
      <c r="BQ133" s="10" t="str">
        <f t="shared" si="5"/>
        <v>1</v>
      </c>
    </row>
    <row r="134" spans="1:69" ht="18.75">
      <c r="A134" s="5">
        <v>123</v>
      </c>
      <c r="B134" s="6">
        <v>60010150</v>
      </c>
      <c r="C134" s="7" t="s">
        <v>123</v>
      </c>
      <c r="D134" s="7">
        <v>0</v>
      </c>
      <c r="E134" s="7">
        <v>0</v>
      </c>
      <c r="F134" s="7">
        <v>0</v>
      </c>
      <c r="G134" s="7">
        <v>0</v>
      </c>
      <c r="H134" s="7">
        <v>6</v>
      </c>
      <c r="I134" s="7">
        <v>9</v>
      </c>
      <c r="J134" s="7">
        <v>15</v>
      </c>
      <c r="K134" s="7">
        <v>1</v>
      </c>
      <c r="L134" s="7">
        <v>9</v>
      </c>
      <c r="M134" s="7">
        <v>15</v>
      </c>
      <c r="N134" s="7">
        <v>24</v>
      </c>
      <c r="O134" s="7">
        <v>1</v>
      </c>
      <c r="P134" s="8">
        <v>15</v>
      </c>
      <c r="Q134" s="8">
        <v>24</v>
      </c>
      <c r="R134" s="8">
        <v>39</v>
      </c>
      <c r="S134" s="8">
        <v>2</v>
      </c>
      <c r="T134" s="7">
        <v>5</v>
      </c>
      <c r="U134" s="7">
        <v>10</v>
      </c>
      <c r="V134" s="7">
        <v>15</v>
      </c>
      <c r="W134" s="7">
        <v>1</v>
      </c>
      <c r="X134" s="7">
        <v>16</v>
      </c>
      <c r="Y134" s="7">
        <v>11</v>
      </c>
      <c r="Z134" s="7">
        <v>27</v>
      </c>
      <c r="AA134" s="7">
        <v>1</v>
      </c>
      <c r="AB134" s="7">
        <v>12</v>
      </c>
      <c r="AC134" s="7">
        <v>11</v>
      </c>
      <c r="AD134" s="7">
        <v>23</v>
      </c>
      <c r="AE134" s="7">
        <v>1</v>
      </c>
      <c r="AF134" s="7">
        <v>14</v>
      </c>
      <c r="AG134" s="7">
        <v>13</v>
      </c>
      <c r="AH134" s="7">
        <v>27</v>
      </c>
      <c r="AI134" s="7">
        <v>1</v>
      </c>
      <c r="AJ134" s="7">
        <v>10</v>
      </c>
      <c r="AK134" s="7">
        <v>11</v>
      </c>
      <c r="AL134" s="7">
        <v>21</v>
      </c>
      <c r="AM134" s="7">
        <v>1</v>
      </c>
      <c r="AN134" s="7">
        <v>11</v>
      </c>
      <c r="AO134" s="7">
        <v>22</v>
      </c>
      <c r="AP134" s="7">
        <v>33</v>
      </c>
      <c r="AQ134" s="7">
        <v>1</v>
      </c>
      <c r="AR134" s="8">
        <v>68</v>
      </c>
      <c r="AS134" s="8">
        <v>78</v>
      </c>
      <c r="AT134" s="8">
        <v>146</v>
      </c>
      <c r="AU134" s="8">
        <v>6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8">
        <v>0</v>
      </c>
      <c r="BK134" s="8">
        <v>0</v>
      </c>
      <c r="BL134" s="9">
        <v>83</v>
      </c>
      <c r="BM134" s="9">
        <v>102</v>
      </c>
      <c r="BN134" s="9">
        <v>185</v>
      </c>
      <c r="BO134" s="9">
        <v>8</v>
      </c>
      <c r="BP134" s="10" t="str">
        <f t="shared" si="7"/>
        <v>กลาง</v>
      </c>
      <c r="BQ134" s="10" t="str">
        <f t="shared" si="5"/>
        <v>2</v>
      </c>
    </row>
    <row r="135" spans="1:69" ht="18.75">
      <c r="A135" s="5">
        <v>124</v>
      </c>
      <c r="B135" s="6">
        <v>60010151</v>
      </c>
      <c r="C135" s="7" t="s">
        <v>124</v>
      </c>
      <c r="D135" s="7">
        <v>5</v>
      </c>
      <c r="E135" s="7">
        <v>2</v>
      </c>
      <c r="F135" s="7">
        <v>7</v>
      </c>
      <c r="G135" s="7">
        <v>1</v>
      </c>
      <c r="H135" s="7">
        <v>3</v>
      </c>
      <c r="I135" s="7">
        <v>1</v>
      </c>
      <c r="J135" s="7">
        <v>4</v>
      </c>
      <c r="K135" s="7">
        <v>1</v>
      </c>
      <c r="L135" s="7">
        <v>3</v>
      </c>
      <c r="M135" s="7">
        <v>3</v>
      </c>
      <c r="N135" s="7">
        <v>6</v>
      </c>
      <c r="O135" s="7">
        <v>1</v>
      </c>
      <c r="P135" s="8">
        <v>11</v>
      </c>
      <c r="Q135" s="8">
        <v>6</v>
      </c>
      <c r="R135" s="8">
        <v>17</v>
      </c>
      <c r="S135" s="8">
        <v>3</v>
      </c>
      <c r="T135" s="7">
        <v>3</v>
      </c>
      <c r="U135" s="7">
        <v>6</v>
      </c>
      <c r="V135" s="7">
        <v>9</v>
      </c>
      <c r="W135" s="7">
        <v>1</v>
      </c>
      <c r="X135" s="7">
        <v>6</v>
      </c>
      <c r="Y135" s="7">
        <v>3</v>
      </c>
      <c r="Z135" s="7">
        <v>9</v>
      </c>
      <c r="AA135" s="7">
        <v>1</v>
      </c>
      <c r="AB135" s="7">
        <v>7</v>
      </c>
      <c r="AC135" s="7">
        <v>5</v>
      </c>
      <c r="AD135" s="7">
        <v>12</v>
      </c>
      <c r="AE135" s="7">
        <v>1</v>
      </c>
      <c r="AF135" s="7">
        <v>6</v>
      </c>
      <c r="AG135" s="7">
        <v>3</v>
      </c>
      <c r="AH135" s="7">
        <v>9</v>
      </c>
      <c r="AI135" s="7">
        <v>1</v>
      </c>
      <c r="AJ135" s="7">
        <v>5</v>
      </c>
      <c r="AK135" s="7">
        <v>1</v>
      </c>
      <c r="AL135" s="7">
        <v>6</v>
      </c>
      <c r="AM135" s="7">
        <v>1</v>
      </c>
      <c r="AN135" s="7">
        <v>5</v>
      </c>
      <c r="AO135" s="7">
        <v>3</v>
      </c>
      <c r="AP135" s="7">
        <v>8</v>
      </c>
      <c r="AQ135" s="7">
        <v>1</v>
      </c>
      <c r="AR135" s="8">
        <v>32</v>
      </c>
      <c r="AS135" s="8">
        <v>21</v>
      </c>
      <c r="AT135" s="8">
        <v>53</v>
      </c>
      <c r="AU135" s="8">
        <v>6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8">
        <v>0</v>
      </c>
      <c r="BK135" s="8">
        <v>0</v>
      </c>
      <c r="BL135" s="9">
        <v>43</v>
      </c>
      <c r="BM135" s="9">
        <v>27</v>
      </c>
      <c r="BN135" s="9">
        <v>70</v>
      </c>
      <c r="BO135" s="9">
        <v>9</v>
      </c>
      <c r="BP135" s="10" t="str">
        <f t="shared" si="7"/>
        <v>เล็ก</v>
      </c>
      <c r="BQ135" s="10" t="str">
        <f aca="true" t="shared" si="9" ref="BQ135:BQ175">IF(BN135&gt;=2500,"7",IF(BN135&gt;=1500,"6",IF(BN135&gt;=500,"5",IF(BN135&gt;=301,"4",IF(BN135&gt;=201,"3",IF(BN135&gt;=121,"2",IF(BN135&gt;=1,"1")))))))</f>
        <v>1</v>
      </c>
    </row>
    <row r="136" spans="1:69" ht="18.75">
      <c r="A136" s="5">
        <v>125</v>
      </c>
      <c r="B136" s="6">
        <v>60010153</v>
      </c>
      <c r="C136" s="7" t="s">
        <v>125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8">
        <v>0</v>
      </c>
      <c r="Q136" s="8">
        <v>0</v>
      </c>
      <c r="R136" s="8">
        <v>0</v>
      </c>
      <c r="S136" s="8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8">
        <v>0</v>
      </c>
      <c r="AS136" s="8">
        <v>0</v>
      </c>
      <c r="AT136" s="8">
        <v>0</v>
      </c>
      <c r="AU136" s="8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8">
        <v>0</v>
      </c>
      <c r="BK136" s="8">
        <v>0</v>
      </c>
      <c r="BL136" s="9">
        <v>0</v>
      </c>
      <c r="BM136" s="9">
        <v>0</v>
      </c>
      <c r="BN136" s="9">
        <v>0</v>
      </c>
      <c r="BO136" s="9">
        <v>0</v>
      </c>
      <c r="BP136" s="10">
        <v>0</v>
      </c>
      <c r="BQ136" s="10">
        <v>0</v>
      </c>
    </row>
    <row r="137" spans="1:69" ht="18.75">
      <c r="A137" s="5">
        <v>126</v>
      </c>
      <c r="B137" s="6">
        <v>60010154</v>
      </c>
      <c r="C137" s="7" t="s">
        <v>126</v>
      </c>
      <c r="D137" s="7">
        <v>3</v>
      </c>
      <c r="E137" s="7">
        <v>0</v>
      </c>
      <c r="F137" s="7">
        <v>3</v>
      </c>
      <c r="G137" s="7">
        <v>1</v>
      </c>
      <c r="H137" s="7">
        <v>3</v>
      </c>
      <c r="I137" s="7">
        <v>5</v>
      </c>
      <c r="J137" s="7">
        <v>8</v>
      </c>
      <c r="K137" s="7">
        <v>1</v>
      </c>
      <c r="L137" s="7">
        <v>3</v>
      </c>
      <c r="M137" s="7">
        <v>2</v>
      </c>
      <c r="N137" s="7">
        <v>5</v>
      </c>
      <c r="O137" s="7">
        <v>1</v>
      </c>
      <c r="P137" s="8">
        <v>9</v>
      </c>
      <c r="Q137" s="8">
        <v>7</v>
      </c>
      <c r="R137" s="8">
        <v>16</v>
      </c>
      <c r="S137" s="8">
        <v>3</v>
      </c>
      <c r="T137" s="7">
        <v>7</v>
      </c>
      <c r="U137" s="7">
        <v>6</v>
      </c>
      <c r="V137" s="7">
        <v>13</v>
      </c>
      <c r="W137" s="7">
        <v>1</v>
      </c>
      <c r="X137" s="7">
        <v>1</v>
      </c>
      <c r="Y137" s="7">
        <v>3</v>
      </c>
      <c r="Z137" s="7">
        <v>4</v>
      </c>
      <c r="AA137" s="7">
        <v>1</v>
      </c>
      <c r="AB137" s="7">
        <v>6</v>
      </c>
      <c r="AC137" s="7">
        <v>3</v>
      </c>
      <c r="AD137" s="7">
        <v>9</v>
      </c>
      <c r="AE137" s="7">
        <v>1</v>
      </c>
      <c r="AF137" s="7">
        <v>5</v>
      </c>
      <c r="AG137" s="7">
        <v>7</v>
      </c>
      <c r="AH137" s="7">
        <v>12</v>
      </c>
      <c r="AI137" s="7">
        <v>1</v>
      </c>
      <c r="AJ137" s="7">
        <v>6</v>
      </c>
      <c r="AK137" s="7">
        <v>7</v>
      </c>
      <c r="AL137" s="7">
        <v>13</v>
      </c>
      <c r="AM137" s="7">
        <v>1</v>
      </c>
      <c r="AN137" s="7">
        <v>8</v>
      </c>
      <c r="AO137" s="7">
        <v>7</v>
      </c>
      <c r="AP137" s="7">
        <v>15</v>
      </c>
      <c r="AQ137" s="7">
        <v>1</v>
      </c>
      <c r="AR137" s="8">
        <v>33</v>
      </c>
      <c r="AS137" s="8">
        <v>33</v>
      </c>
      <c r="AT137" s="8">
        <v>66</v>
      </c>
      <c r="AU137" s="8">
        <v>6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8">
        <v>0</v>
      </c>
      <c r="BK137" s="8">
        <v>0</v>
      </c>
      <c r="BL137" s="9">
        <v>42</v>
      </c>
      <c r="BM137" s="9">
        <v>40</v>
      </c>
      <c r="BN137" s="9">
        <v>82</v>
      </c>
      <c r="BO137" s="9">
        <v>9</v>
      </c>
      <c r="BP137" s="10" t="str">
        <f t="shared" si="7"/>
        <v>เล็ก</v>
      </c>
      <c r="BQ137" s="10" t="str">
        <f t="shared" si="9"/>
        <v>1</v>
      </c>
    </row>
    <row r="138" spans="1:69" ht="18.75">
      <c r="A138" s="5">
        <v>127</v>
      </c>
      <c r="B138" s="6">
        <v>60010156</v>
      </c>
      <c r="C138" s="7" t="s">
        <v>127</v>
      </c>
      <c r="D138" s="7">
        <v>0</v>
      </c>
      <c r="E138" s="7">
        <v>0</v>
      </c>
      <c r="F138" s="7">
        <v>0</v>
      </c>
      <c r="G138" s="7">
        <v>0</v>
      </c>
      <c r="H138" s="7">
        <v>5</v>
      </c>
      <c r="I138" s="7">
        <v>6</v>
      </c>
      <c r="J138" s="7">
        <v>11</v>
      </c>
      <c r="K138" s="7">
        <v>1</v>
      </c>
      <c r="L138" s="7">
        <v>5</v>
      </c>
      <c r="M138" s="7">
        <v>8</v>
      </c>
      <c r="N138" s="7">
        <v>13</v>
      </c>
      <c r="O138" s="7">
        <v>1</v>
      </c>
      <c r="P138" s="8">
        <v>10</v>
      </c>
      <c r="Q138" s="8">
        <v>14</v>
      </c>
      <c r="R138" s="8">
        <v>24</v>
      </c>
      <c r="S138" s="8">
        <v>2</v>
      </c>
      <c r="T138" s="7">
        <v>0</v>
      </c>
      <c r="U138" s="7">
        <v>7</v>
      </c>
      <c r="V138" s="7">
        <v>7</v>
      </c>
      <c r="W138" s="7">
        <v>1</v>
      </c>
      <c r="X138" s="7">
        <v>8</v>
      </c>
      <c r="Y138" s="7">
        <v>2</v>
      </c>
      <c r="Z138" s="7">
        <v>10</v>
      </c>
      <c r="AA138" s="7">
        <v>1</v>
      </c>
      <c r="AB138" s="7">
        <v>4</v>
      </c>
      <c r="AC138" s="7">
        <v>1</v>
      </c>
      <c r="AD138" s="7">
        <v>5</v>
      </c>
      <c r="AE138" s="7">
        <v>1</v>
      </c>
      <c r="AF138" s="7">
        <v>2</v>
      </c>
      <c r="AG138" s="7">
        <v>3</v>
      </c>
      <c r="AH138" s="7">
        <v>5</v>
      </c>
      <c r="AI138" s="7">
        <v>1</v>
      </c>
      <c r="AJ138" s="7">
        <v>3</v>
      </c>
      <c r="AK138" s="7">
        <v>6</v>
      </c>
      <c r="AL138" s="7">
        <v>9</v>
      </c>
      <c r="AM138" s="7">
        <v>1</v>
      </c>
      <c r="AN138" s="7">
        <v>5</v>
      </c>
      <c r="AO138" s="7">
        <v>6</v>
      </c>
      <c r="AP138" s="7">
        <v>11</v>
      </c>
      <c r="AQ138" s="7">
        <v>1</v>
      </c>
      <c r="AR138" s="8">
        <v>22</v>
      </c>
      <c r="AS138" s="8">
        <v>25</v>
      </c>
      <c r="AT138" s="8">
        <v>47</v>
      </c>
      <c r="AU138" s="8">
        <v>6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8">
        <v>0</v>
      </c>
      <c r="BK138" s="8">
        <v>0</v>
      </c>
      <c r="BL138" s="9">
        <v>32</v>
      </c>
      <c r="BM138" s="9">
        <v>39</v>
      </c>
      <c r="BN138" s="9">
        <v>71</v>
      </c>
      <c r="BO138" s="9">
        <v>8</v>
      </c>
      <c r="BP138" s="10" t="str">
        <f t="shared" si="7"/>
        <v>เล็ก</v>
      </c>
      <c r="BQ138" s="10" t="str">
        <f t="shared" si="9"/>
        <v>1</v>
      </c>
    </row>
    <row r="139" spans="1:69" ht="18.75">
      <c r="A139" s="5">
        <v>128</v>
      </c>
      <c r="B139" s="6">
        <v>60010157</v>
      </c>
      <c r="C139" s="7" t="s">
        <v>128</v>
      </c>
      <c r="D139" s="7">
        <v>0</v>
      </c>
      <c r="E139" s="7">
        <v>0</v>
      </c>
      <c r="F139" s="7">
        <v>0</v>
      </c>
      <c r="G139" s="7">
        <v>0</v>
      </c>
      <c r="H139" s="7">
        <v>11</v>
      </c>
      <c r="I139" s="7">
        <v>9</v>
      </c>
      <c r="J139" s="7">
        <v>20</v>
      </c>
      <c r="K139" s="7">
        <v>1</v>
      </c>
      <c r="L139" s="7">
        <v>11</v>
      </c>
      <c r="M139" s="7">
        <v>16</v>
      </c>
      <c r="N139" s="7">
        <v>27</v>
      </c>
      <c r="O139" s="7">
        <v>1</v>
      </c>
      <c r="P139" s="8">
        <v>22</v>
      </c>
      <c r="Q139" s="8">
        <v>25</v>
      </c>
      <c r="R139" s="8">
        <v>47</v>
      </c>
      <c r="S139" s="8">
        <v>2</v>
      </c>
      <c r="T139" s="7">
        <v>13</v>
      </c>
      <c r="U139" s="7">
        <v>10</v>
      </c>
      <c r="V139" s="7">
        <v>23</v>
      </c>
      <c r="W139" s="7">
        <v>1</v>
      </c>
      <c r="X139" s="7">
        <v>14</v>
      </c>
      <c r="Y139" s="7">
        <v>12</v>
      </c>
      <c r="Z139" s="7">
        <v>26</v>
      </c>
      <c r="AA139" s="7">
        <v>1</v>
      </c>
      <c r="AB139" s="7">
        <v>12</v>
      </c>
      <c r="AC139" s="7">
        <v>16</v>
      </c>
      <c r="AD139" s="7">
        <v>28</v>
      </c>
      <c r="AE139" s="7">
        <v>1</v>
      </c>
      <c r="AF139" s="7">
        <v>15</v>
      </c>
      <c r="AG139" s="7">
        <v>10</v>
      </c>
      <c r="AH139" s="7">
        <v>25</v>
      </c>
      <c r="AI139" s="7">
        <v>1</v>
      </c>
      <c r="AJ139" s="7">
        <v>15</v>
      </c>
      <c r="AK139" s="7">
        <v>13</v>
      </c>
      <c r="AL139" s="7">
        <v>28</v>
      </c>
      <c r="AM139" s="7">
        <v>1</v>
      </c>
      <c r="AN139" s="7">
        <v>17</v>
      </c>
      <c r="AO139" s="7">
        <v>15</v>
      </c>
      <c r="AP139" s="7">
        <v>32</v>
      </c>
      <c r="AQ139" s="7">
        <v>1</v>
      </c>
      <c r="AR139" s="8">
        <v>86</v>
      </c>
      <c r="AS139" s="8">
        <v>76</v>
      </c>
      <c r="AT139" s="8">
        <v>162</v>
      </c>
      <c r="AU139" s="8">
        <v>6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8">
        <v>0</v>
      </c>
      <c r="BK139" s="8">
        <v>0</v>
      </c>
      <c r="BL139" s="9">
        <v>108</v>
      </c>
      <c r="BM139" s="9">
        <v>101</v>
      </c>
      <c r="BN139" s="9">
        <v>209</v>
      </c>
      <c r="BO139" s="9">
        <v>8</v>
      </c>
      <c r="BP139" s="10" t="str">
        <f t="shared" si="7"/>
        <v>กลาง</v>
      </c>
      <c r="BQ139" s="10" t="str">
        <f t="shared" si="9"/>
        <v>3</v>
      </c>
    </row>
    <row r="140" spans="1:69" ht="18.75">
      <c r="A140" s="5">
        <v>129</v>
      </c>
      <c r="B140" s="6">
        <v>60010158</v>
      </c>
      <c r="C140" s="7" t="s">
        <v>129</v>
      </c>
      <c r="D140" s="7">
        <v>0</v>
      </c>
      <c r="E140" s="7">
        <v>0</v>
      </c>
      <c r="F140" s="7">
        <v>0</v>
      </c>
      <c r="G140" s="7">
        <v>0</v>
      </c>
      <c r="H140" s="7">
        <v>9</v>
      </c>
      <c r="I140" s="7">
        <v>6</v>
      </c>
      <c r="J140" s="7">
        <v>15</v>
      </c>
      <c r="K140" s="7">
        <v>1</v>
      </c>
      <c r="L140" s="7">
        <v>6</v>
      </c>
      <c r="M140" s="7">
        <v>4</v>
      </c>
      <c r="N140" s="7">
        <v>10</v>
      </c>
      <c r="O140" s="7">
        <v>1</v>
      </c>
      <c r="P140" s="8">
        <v>15</v>
      </c>
      <c r="Q140" s="8">
        <v>10</v>
      </c>
      <c r="R140" s="8">
        <v>25</v>
      </c>
      <c r="S140" s="8">
        <v>2</v>
      </c>
      <c r="T140" s="7">
        <v>10</v>
      </c>
      <c r="U140" s="7">
        <v>1</v>
      </c>
      <c r="V140" s="7">
        <v>11</v>
      </c>
      <c r="W140" s="7">
        <v>1</v>
      </c>
      <c r="X140" s="7">
        <v>4</v>
      </c>
      <c r="Y140" s="7">
        <v>4</v>
      </c>
      <c r="Z140" s="7">
        <v>8</v>
      </c>
      <c r="AA140" s="7">
        <v>1</v>
      </c>
      <c r="AB140" s="7">
        <v>8</v>
      </c>
      <c r="AC140" s="7">
        <v>9</v>
      </c>
      <c r="AD140" s="7">
        <v>17</v>
      </c>
      <c r="AE140" s="7">
        <v>1</v>
      </c>
      <c r="AF140" s="7">
        <v>5</v>
      </c>
      <c r="AG140" s="7">
        <v>4</v>
      </c>
      <c r="AH140" s="7">
        <v>9</v>
      </c>
      <c r="AI140" s="7">
        <v>1</v>
      </c>
      <c r="AJ140" s="7">
        <v>5</v>
      </c>
      <c r="AK140" s="7">
        <v>6</v>
      </c>
      <c r="AL140" s="7">
        <v>11</v>
      </c>
      <c r="AM140" s="7">
        <v>1</v>
      </c>
      <c r="AN140" s="7">
        <v>4</v>
      </c>
      <c r="AO140" s="7">
        <v>7</v>
      </c>
      <c r="AP140" s="7">
        <v>11</v>
      </c>
      <c r="AQ140" s="7">
        <v>1</v>
      </c>
      <c r="AR140" s="8">
        <v>36</v>
      </c>
      <c r="AS140" s="8">
        <v>31</v>
      </c>
      <c r="AT140" s="8">
        <v>67</v>
      </c>
      <c r="AU140" s="8">
        <v>6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8">
        <v>0</v>
      </c>
      <c r="BK140" s="8">
        <v>0</v>
      </c>
      <c r="BL140" s="9">
        <v>51</v>
      </c>
      <c r="BM140" s="9">
        <v>41</v>
      </c>
      <c r="BN140" s="9">
        <v>92</v>
      </c>
      <c r="BO140" s="9">
        <v>8</v>
      </c>
      <c r="BP140" s="10" t="str">
        <f t="shared" si="7"/>
        <v>เล็ก</v>
      </c>
      <c r="BQ140" s="10" t="str">
        <f t="shared" si="9"/>
        <v>1</v>
      </c>
    </row>
    <row r="141" spans="1:69" ht="18.75">
      <c r="A141" s="5">
        <v>130</v>
      </c>
      <c r="B141" s="6">
        <v>60010159</v>
      </c>
      <c r="C141" s="7" t="s">
        <v>130</v>
      </c>
      <c r="D141" s="7">
        <v>0</v>
      </c>
      <c r="E141" s="7">
        <v>0</v>
      </c>
      <c r="F141" s="7">
        <v>0</v>
      </c>
      <c r="G141" s="7">
        <v>0</v>
      </c>
      <c r="H141" s="7">
        <v>7</v>
      </c>
      <c r="I141" s="7">
        <v>6</v>
      </c>
      <c r="J141" s="7">
        <v>13</v>
      </c>
      <c r="K141" s="7">
        <v>1</v>
      </c>
      <c r="L141" s="7">
        <v>1</v>
      </c>
      <c r="M141" s="7">
        <v>4</v>
      </c>
      <c r="N141" s="7">
        <v>5</v>
      </c>
      <c r="O141" s="7">
        <v>1</v>
      </c>
      <c r="P141" s="8">
        <v>8</v>
      </c>
      <c r="Q141" s="8">
        <v>10</v>
      </c>
      <c r="R141" s="8">
        <v>18</v>
      </c>
      <c r="S141" s="8">
        <v>2</v>
      </c>
      <c r="T141" s="7">
        <v>10</v>
      </c>
      <c r="U141" s="7">
        <v>3</v>
      </c>
      <c r="V141" s="7">
        <v>13</v>
      </c>
      <c r="W141" s="7">
        <v>1</v>
      </c>
      <c r="X141" s="7">
        <v>5</v>
      </c>
      <c r="Y141" s="7">
        <v>8</v>
      </c>
      <c r="Z141" s="7">
        <v>13</v>
      </c>
      <c r="AA141" s="7">
        <v>1</v>
      </c>
      <c r="AB141" s="7">
        <v>5</v>
      </c>
      <c r="AC141" s="7">
        <v>10</v>
      </c>
      <c r="AD141" s="7">
        <v>15</v>
      </c>
      <c r="AE141" s="7">
        <v>1</v>
      </c>
      <c r="AF141" s="7">
        <v>4</v>
      </c>
      <c r="AG141" s="7">
        <v>4</v>
      </c>
      <c r="AH141" s="7">
        <v>8</v>
      </c>
      <c r="AI141" s="7">
        <v>1</v>
      </c>
      <c r="AJ141" s="7">
        <v>2</v>
      </c>
      <c r="AK141" s="7">
        <v>7</v>
      </c>
      <c r="AL141" s="7">
        <v>9</v>
      </c>
      <c r="AM141" s="7">
        <v>1</v>
      </c>
      <c r="AN141" s="7">
        <v>5</v>
      </c>
      <c r="AO141" s="7">
        <v>6</v>
      </c>
      <c r="AP141" s="7">
        <v>11</v>
      </c>
      <c r="AQ141" s="7">
        <v>1</v>
      </c>
      <c r="AR141" s="8">
        <v>31</v>
      </c>
      <c r="AS141" s="8">
        <v>38</v>
      </c>
      <c r="AT141" s="8">
        <v>69</v>
      </c>
      <c r="AU141" s="8">
        <v>6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8">
        <v>0</v>
      </c>
      <c r="BK141" s="8">
        <v>0</v>
      </c>
      <c r="BL141" s="9">
        <v>39</v>
      </c>
      <c r="BM141" s="9">
        <v>48</v>
      </c>
      <c r="BN141" s="9">
        <v>87</v>
      </c>
      <c r="BO141" s="9">
        <v>8</v>
      </c>
      <c r="BP141" s="10" t="str">
        <f t="shared" si="7"/>
        <v>เล็ก</v>
      </c>
      <c r="BQ141" s="10" t="str">
        <f t="shared" si="9"/>
        <v>1</v>
      </c>
    </row>
    <row r="142" spans="1:69" s="87" customFormat="1" ht="18.75">
      <c r="A142" s="12">
        <v>21</v>
      </c>
      <c r="B142" s="13"/>
      <c r="C142" s="185" t="s">
        <v>192</v>
      </c>
      <c r="D142" s="15">
        <f>SUM(D121:D141)</f>
        <v>32</v>
      </c>
      <c r="E142" s="15">
        <f aca="true" t="shared" si="10" ref="E142:BO142">SUM(E121:E141)</f>
        <v>19</v>
      </c>
      <c r="F142" s="15">
        <f t="shared" si="10"/>
        <v>51</v>
      </c>
      <c r="G142" s="15">
        <f t="shared" si="10"/>
        <v>8</v>
      </c>
      <c r="H142" s="15">
        <f t="shared" si="10"/>
        <v>123</v>
      </c>
      <c r="I142" s="15">
        <f t="shared" si="10"/>
        <v>106</v>
      </c>
      <c r="J142" s="15">
        <f t="shared" si="10"/>
        <v>229</v>
      </c>
      <c r="K142" s="15">
        <f t="shared" si="10"/>
        <v>19</v>
      </c>
      <c r="L142" s="15">
        <f t="shared" si="10"/>
        <v>115</v>
      </c>
      <c r="M142" s="15">
        <f t="shared" si="10"/>
        <v>111</v>
      </c>
      <c r="N142" s="15">
        <f t="shared" si="10"/>
        <v>226</v>
      </c>
      <c r="O142" s="15">
        <f t="shared" si="10"/>
        <v>21</v>
      </c>
      <c r="P142" s="15">
        <f t="shared" si="10"/>
        <v>270</v>
      </c>
      <c r="Q142" s="15">
        <f t="shared" si="10"/>
        <v>236</v>
      </c>
      <c r="R142" s="15">
        <f t="shared" si="10"/>
        <v>506</v>
      </c>
      <c r="S142" s="15">
        <f t="shared" si="10"/>
        <v>48</v>
      </c>
      <c r="T142" s="15">
        <f t="shared" si="10"/>
        <v>128</v>
      </c>
      <c r="U142" s="15">
        <f t="shared" si="10"/>
        <v>118</v>
      </c>
      <c r="V142" s="15">
        <f t="shared" si="10"/>
        <v>246</v>
      </c>
      <c r="W142" s="15">
        <f t="shared" si="10"/>
        <v>21</v>
      </c>
      <c r="X142" s="15">
        <f t="shared" si="10"/>
        <v>146</v>
      </c>
      <c r="Y142" s="15">
        <f t="shared" si="10"/>
        <v>105</v>
      </c>
      <c r="Z142" s="15">
        <f t="shared" si="10"/>
        <v>251</v>
      </c>
      <c r="AA142" s="15">
        <f t="shared" si="10"/>
        <v>21</v>
      </c>
      <c r="AB142" s="15">
        <f t="shared" si="10"/>
        <v>149</v>
      </c>
      <c r="AC142" s="15">
        <f t="shared" si="10"/>
        <v>142</v>
      </c>
      <c r="AD142" s="15">
        <f t="shared" si="10"/>
        <v>291</v>
      </c>
      <c r="AE142" s="15">
        <f t="shared" si="10"/>
        <v>20</v>
      </c>
      <c r="AF142" s="15">
        <f t="shared" si="10"/>
        <v>134</v>
      </c>
      <c r="AG142" s="15">
        <f t="shared" si="10"/>
        <v>122</v>
      </c>
      <c r="AH142" s="15">
        <f t="shared" si="10"/>
        <v>256</v>
      </c>
      <c r="AI142" s="15">
        <f t="shared" si="10"/>
        <v>20</v>
      </c>
      <c r="AJ142" s="15">
        <f t="shared" si="10"/>
        <v>128</v>
      </c>
      <c r="AK142" s="15">
        <f t="shared" si="10"/>
        <v>125</v>
      </c>
      <c r="AL142" s="15">
        <f t="shared" si="10"/>
        <v>253</v>
      </c>
      <c r="AM142" s="15">
        <f t="shared" si="10"/>
        <v>21</v>
      </c>
      <c r="AN142" s="15">
        <f t="shared" si="10"/>
        <v>139</v>
      </c>
      <c r="AO142" s="15">
        <f t="shared" si="10"/>
        <v>135</v>
      </c>
      <c r="AP142" s="15">
        <f t="shared" si="10"/>
        <v>274</v>
      </c>
      <c r="AQ142" s="15">
        <f t="shared" si="10"/>
        <v>20</v>
      </c>
      <c r="AR142" s="15">
        <f t="shared" si="10"/>
        <v>824</v>
      </c>
      <c r="AS142" s="15">
        <f t="shared" si="10"/>
        <v>747</v>
      </c>
      <c r="AT142" s="15">
        <f t="shared" si="10"/>
        <v>1571</v>
      </c>
      <c r="AU142" s="15">
        <f t="shared" si="10"/>
        <v>123</v>
      </c>
      <c r="AV142" s="15">
        <f t="shared" si="10"/>
        <v>0</v>
      </c>
      <c r="AW142" s="15">
        <f t="shared" si="10"/>
        <v>0</v>
      </c>
      <c r="AX142" s="15">
        <f t="shared" si="10"/>
        <v>0</v>
      </c>
      <c r="AY142" s="15">
        <f t="shared" si="10"/>
        <v>0</v>
      </c>
      <c r="AZ142" s="15">
        <f t="shared" si="10"/>
        <v>0</v>
      </c>
      <c r="BA142" s="15">
        <f t="shared" si="10"/>
        <v>0</v>
      </c>
      <c r="BB142" s="15">
        <f t="shared" si="10"/>
        <v>0</v>
      </c>
      <c r="BC142" s="15">
        <f t="shared" si="10"/>
        <v>0</v>
      </c>
      <c r="BD142" s="15">
        <f t="shared" si="10"/>
        <v>0</v>
      </c>
      <c r="BE142" s="15">
        <f t="shared" si="10"/>
        <v>0</v>
      </c>
      <c r="BF142" s="15">
        <f t="shared" si="10"/>
        <v>0</v>
      </c>
      <c r="BG142" s="15">
        <f t="shared" si="10"/>
        <v>0</v>
      </c>
      <c r="BH142" s="15">
        <f t="shared" si="10"/>
        <v>0</v>
      </c>
      <c r="BI142" s="15">
        <f t="shared" si="10"/>
        <v>0</v>
      </c>
      <c r="BJ142" s="15">
        <f t="shared" si="10"/>
        <v>0</v>
      </c>
      <c r="BK142" s="15">
        <f t="shared" si="10"/>
        <v>0</v>
      </c>
      <c r="BL142" s="15">
        <f t="shared" si="10"/>
        <v>1094</v>
      </c>
      <c r="BM142" s="15">
        <f t="shared" si="10"/>
        <v>983</v>
      </c>
      <c r="BN142" s="15">
        <f t="shared" si="10"/>
        <v>2077</v>
      </c>
      <c r="BO142" s="15">
        <f t="shared" si="10"/>
        <v>171</v>
      </c>
      <c r="BP142" s="10"/>
      <c r="BQ142" s="86" t="s">
        <v>195</v>
      </c>
    </row>
    <row r="143" spans="1:69" ht="18.75">
      <c r="A143" s="5"/>
      <c r="B143" s="6"/>
      <c r="C143" s="11" t="s">
        <v>2374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8"/>
      <c r="Q143" s="8"/>
      <c r="R143" s="8"/>
      <c r="S143" s="8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8"/>
      <c r="AS143" s="8"/>
      <c r="AT143" s="8"/>
      <c r="AU143" s="8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8"/>
      <c r="BI143" s="8"/>
      <c r="BJ143" s="8"/>
      <c r="BK143" s="8"/>
      <c r="BL143" s="9"/>
      <c r="BM143" s="9"/>
      <c r="BN143" s="9"/>
      <c r="BO143" s="9"/>
      <c r="BP143" s="10"/>
      <c r="BQ143" s="10" t="s">
        <v>195</v>
      </c>
    </row>
    <row r="144" spans="1:69" ht="18.75">
      <c r="A144" s="5">
        <v>131</v>
      </c>
      <c r="B144" s="6">
        <v>60010160</v>
      </c>
      <c r="C144" s="7" t="s">
        <v>131</v>
      </c>
      <c r="D144" s="7">
        <v>0</v>
      </c>
      <c r="E144" s="7">
        <v>0</v>
      </c>
      <c r="F144" s="7">
        <v>0</v>
      </c>
      <c r="G144" s="7">
        <v>0</v>
      </c>
      <c r="H144" s="7">
        <v>4</v>
      </c>
      <c r="I144" s="7">
        <v>2</v>
      </c>
      <c r="J144" s="7">
        <v>6</v>
      </c>
      <c r="K144" s="7">
        <v>1</v>
      </c>
      <c r="L144" s="7">
        <v>0</v>
      </c>
      <c r="M144" s="7">
        <v>0</v>
      </c>
      <c r="N144" s="7">
        <v>0</v>
      </c>
      <c r="O144" s="7">
        <v>0</v>
      </c>
      <c r="P144" s="8">
        <v>4</v>
      </c>
      <c r="Q144" s="8">
        <v>2</v>
      </c>
      <c r="R144" s="8">
        <v>6</v>
      </c>
      <c r="S144" s="8">
        <v>1</v>
      </c>
      <c r="T144" s="7">
        <v>0</v>
      </c>
      <c r="U144" s="7">
        <v>2</v>
      </c>
      <c r="V144" s="7">
        <v>2</v>
      </c>
      <c r="W144" s="7">
        <v>1</v>
      </c>
      <c r="X144" s="7">
        <v>1</v>
      </c>
      <c r="Y144" s="7">
        <v>3</v>
      </c>
      <c r="Z144" s="7">
        <v>4</v>
      </c>
      <c r="AA144" s="7">
        <v>1</v>
      </c>
      <c r="AB144" s="7">
        <v>2</v>
      </c>
      <c r="AC144" s="7">
        <v>4</v>
      </c>
      <c r="AD144" s="7">
        <v>6</v>
      </c>
      <c r="AE144" s="7">
        <v>1</v>
      </c>
      <c r="AF144" s="7">
        <v>5</v>
      </c>
      <c r="AG144" s="7">
        <v>2</v>
      </c>
      <c r="AH144" s="7">
        <v>7</v>
      </c>
      <c r="AI144" s="7">
        <v>1</v>
      </c>
      <c r="AJ144" s="7">
        <v>6</v>
      </c>
      <c r="AK144" s="7">
        <v>1</v>
      </c>
      <c r="AL144" s="7">
        <v>7</v>
      </c>
      <c r="AM144" s="7">
        <v>1</v>
      </c>
      <c r="AN144" s="7">
        <v>1</v>
      </c>
      <c r="AO144" s="7">
        <v>1</v>
      </c>
      <c r="AP144" s="7">
        <v>2</v>
      </c>
      <c r="AQ144" s="7">
        <v>1</v>
      </c>
      <c r="AR144" s="8">
        <v>15</v>
      </c>
      <c r="AS144" s="8">
        <v>13</v>
      </c>
      <c r="AT144" s="8">
        <v>28</v>
      </c>
      <c r="AU144" s="8">
        <v>6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8">
        <v>0</v>
      </c>
      <c r="BK144" s="8">
        <v>0</v>
      </c>
      <c r="BL144" s="9">
        <v>19</v>
      </c>
      <c r="BM144" s="9">
        <v>15</v>
      </c>
      <c r="BN144" s="9">
        <v>34</v>
      </c>
      <c r="BO144" s="9">
        <v>7</v>
      </c>
      <c r="BP144" s="10" t="str">
        <f t="shared" si="7"/>
        <v>เล็ก</v>
      </c>
      <c r="BQ144" s="10" t="str">
        <f t="shared" si="9"/>
        <v>1</v>
      </c>
    </row>
    <row r="145" spans="1:69" ht="18.75">
      <c r="A145" s="5">
        <v>132</v>
      </c>
      <c r="B145" s="6">
        <v>60010161</v>
      </c>
      <c r="C145" s="7" t="s">
        <v>132</v>
      </c>
      <c r="D145" s="7">
        <v>0</v>
      </c>
      <c r="E145" s="7">
        <v>0</v>
      </c>
      <c r="F145" s="7">
        <v>0</v>
      </c>
      <c r="G145" s="7">
        <v>0</v>
      </c>
      <c r="H145" s="7">
        <v>3</v>
      </c>
      <c r="I145" s="7">
        <v>5</v>
      </c>
      <c r="J145" s="7">
        <v>8</v>
      </c>
      <c r="K145" s="7">
        <v>1</v>
      </c>
      <c r="L145" s="7">
        <v>5</v>
      </c>
      <c r="M145" s="7">
        <v>5</v>
      </c>
      <c r="N145" s="7">
        <v>10</v>
      </c>
      <c r="O145" s="7">
        <v>1</v>
      </c>
      <c r="P145" s="8">
        <v>8</v>
      </c>
      <c r="Q145" s="8">
        <v>10</v>
      </c>
      <c r="R145" s="8">
        <v>18</v>
      </c>
      <c r="S145" s="8">
        <v>2</v>
      </c>
      <c r="T145" s="7">
        <v>6</v>
      </c>
      <c r="U145" s="7">
        <v>5</v>
      </c>
      <c r="V145" s="7">
        <v>11</v>
      </c>
      <c r="W145" s="7">
        <v>1</v>
      </c>
      <c r="X145" s="7">
        <v>4</v>
      </c>
      <c r="Y145" s="7">
        <v>3</v>
      </c>
      <c r="Z145" s="7">
        <v>7</v>
      </c>
      <c r="AA145" s="7">
        <v>1</v>
      </c>
      <c r="AB145" s="7">
        <v>2</v>
      </c>
      <c r="AC145" s="7">
        <v>6</v>
      </c>
      <c r="AD145" s="7">
        <v>8</v>
      </c>
      <c r="AE145" s="7">
        <v>1</v>
      </c>
      <c r="AF145" s="7">
        <v>8</v>
      </c>
      <c r="AG145" s="7">
        <v>4</v>
      </c>
      <c r="AH145" s="7">
        <v>12</v>
      </c>
      <c r="AI145" s="7">
        <v>1</v>
      </c>
      <c r="AJ145" s="7">
        <v>4</v>
      </c>
      <c r="AK145" s="7">
        <v>7</v>
      </c>
      <c r="AL145" s="7">
        <v>11</v>
      </c>
      <c r="AM145" s="7">
        <v>1</v>
      </c>
      <c r="AN145" s="7">
        <v>7</v>
      </c>
      <c r="AO145" s="7">
        <v>2</v>
      </c>
      <c r="AP145" s="7">
        <v>9</v>
      </c>
      <c r="AQ145" s="7">
        <v>1</v>
      </c>
      <c r="AR145" s="8">
        <v>31</v>
      </c>
      <c r="AS145" s="8">
        <v>27</v>
      </c>
      <c r="AT145" s="8">
        <v>58</v>
      </c>
      <c r="AU145" s="8">
        <v>6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8">
        <v>0</v>
      </c>
      <c r="BK145" s="8">
        <v>0</v>
      </c>
      <c r="BL145" s="9">
        <v>39</v>
      </c>
      <c r="BM145" s="9">
        <v>37</v>
      </c>
      <c r="BN145" s="9">
        <v>76</v>
      </c>
      <c r="BO145" s="9">
        <v>8</v>
      </c>
      <c r="BP145" s="10" t="str">
        <f t="shared" si="7"/>
        <v>เล็ก</v>
      </c>
      <c r="BQ145" s="10" t="str">
        <f t="shared" si="9"/>
        <v>1</v>
      </c>
    </row>
    <row r="146" spans="1:69" ht="18.75">
      <c r="A146" s="5">
        <v>133</v>
      </c>
      <c r="B146" s="6">
        <v>60010162</v>
      </c>
      <c r="C146" s="7" t="s">
        <v>133</v>
      </c>
      <c r="D146" s="7">
        <v>0</v>
      </c>
      <c r="E146" s="7">
        <v>0</v>
      </c>
      <c r="F146" s="7">
        <v>0</v>
      </c>
      <c r="G146" s="7">
        <v>0</v>
      </c>
      <c r="H146" s="7">
        <v>1</v>
      </c>
      <c r="I146" s="7">
        <v>4</v>
      </c>
      <c r="J146" s="7">
        <v>5</v>
      </c>
      <c r="K146" s="7">
        <v>1</v>
      </c>
      <c r="L146" s="7">
        <v>5</v>
      </c>
      <c r="M146" s="7">
        <v>6</v>
      </c>
      <c r="N146" s="7">
        <v>11</v>
      </c>
      <c r="O146" s="7">
        <v>1</v>
      </c>
      <c r="P146" s="8">
        <v>6</v>
      </c>
      <c r="Q146" s="8">
        <v>10</v>
      </c>
      <c r="R146" s="8">
        <v>16</v>
      </c>
      <c r="S146" s="8">
        <v>2</v>
      </c>
      <c r="T146" s="7">
        <v>8</v>
      </c>
      <c r="U146" s="7">
        <v>6</v>
      </c>
      <c r="V146" s="7">
        <v>14</v>
      </c>
      <c r="W146" s="7">
        <v>1</v>
      </c>
      <c r="X146" s="7">
        <v>8</v>
      </c>
      <c r="Y146" s="7">
        <v>3</v>
      </c>
      <c r="Z146" s="7">
        <v>11</v>
      </c>
      <c r="AA146" s="7">
        <v>1</v>
      </c>
      <c r="AB146" s="7">
        <v>5</v>
      </c>
      <c r="AC146" s="7">
        <v>3</v>
      </c>
      <c r="AD146" s="7">
        <v>8</v>
      </c>
      <c r="AE146" s="7">
        <v>1</v>
      </c>
      <c r="AF146" s="7">
        <v>5</v>
      </c>
      <c r="AG146" s="7">
        <v>2</v>
      </c>
      <c r="AH146" s="7">
        <v>7</v>
      </c>
      <c r="AI146" s="7">
        <v>1</v>
      </c>
      <c r="AJ146" s="7">
        <v>4</v>
      </c>
      <c r="AK146" s="7">
        <v>7</v>
      </c>
      <c r="AL146" s="7">
        <v>11</v>
      </c>
      <c r="AM146" s="7">
        <v>1</v>
      </c>
      <c r="AN146" s="7">
        <v>6</v>
      </c>
      <c r="AO146" s="7">
        <v>5</v>
      </c>
      <c r="AP146" s="7">
        <v>11</v>
      </c>
      <c r="AQ146" s="7">
        <v>1</v>
      </c>
      <c r="AR146" s="8">
        <v>36</v>
      </c>
      <c r="AS146" s="8">
        <v>26</v>
      </c>
      <c r="AT146" s="8">
        <v>62</v>
      </c>
      <c r="AU146" s="8">
        <v>6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8">
        <v>0</v>
      </c>
      <c r="BK146" s="8">
        <v>0</v>
      </c>
      <c r="BL146" s="9">
        <v>42</v>
      </c>
      <c r="BM146" s="9">
        <v>36</v>
      </c>
      <c r="BN146" s="9">
        <v>78</v>
      </c>
      <c r="BO146" s="9">
        <v>8</v>
      </c>
      <c r="BP146" s="10" t="str">
        <f t="shared" si="7"/>
        <v>เล็ก</v>
      </c>
      <c r="BQ146" s="10" t="str">
        <f t="shared" si="9"/>
        <v>1</v>
      </c>
    </row>
    <row r="147" spans="1:69" ht="18.75">
      <c r="A147" s="5">
        <v>134</v>
      </c>
      <c r="B147" s="6">
        <v>60010163</v>
      </c>
      <c r="C147" s="7" t="s">
        <v>134</v>
      </c>
      <c r="D147" s="7">
        <v>0</v>
      </c>
      <c r="E147" s="7">
        <v>0</v>
      </c>
      <c r="F147" s="7">
        <v>0</v>
      </c>
      <c r="G147" s="7">
        <v>0</v>
      </c>
      <c r="H147" s="7">
        <v>4</v>
      </c>
      <c r="I147" s="7">
        <v>4</v>
      </c>
      <c r="J147" s="7">
        <v>8</v>
      </c>
      <c r="K147" s="7">
        <v>1</v>
      </c>
      <c r="L147" s="7">
        <v>6</v>
      </c>
      <c r="M147" s="7">
        <v>6</v>
      </c>
      <c r="N147" s="7">
        <v>12</v>
      </c>
      <c r="O147" s="7">
        <v>1</v>
      </c>
      <c r="P147" s="8">
        <v>10</v>
      </c>
      <c r="Q147" s="8">
        <v>10</v>
      </c>
      <c r="R147" s="8">
        <v>20</v>
      </c>
      <c r="S147" s="8">
        <v>2</v>
      </c>
      <c r="T147" s="7">
        <v>6</v>
      </c>
      <c r="U147" s="7">
        <v>5</v>
      </c>
      <c r="V147" s="7">
        <v>11</v>
      </c>
      <c r="W147" s="7">
        <v>1</v>
      </c>
      <c r="X147" s="7">
        <v>10</v>
      </c>
      <c r="Y147" s="7">
        <v>6</v>
      </c>
      <c r="Z147" s="7">
        <v>16</v>
      </c>
      <c r="AA147" s="7">
        <v>1</v>
      </c>
      <c r="AB147" s="7">
        <v>11</v>
      </c>
      <c r="AC147" s="7">
        <v>6</v>
      </c>
      <c r="AD147" s="7">
        <v>17</v>
      </c>
      <c r="AE147" s="7">
        <v>1</v>
      </c>
      <c r="AF147" s="7">
        <v>4</v>
      </c>
      <c r="AG147" s="7">
        <v>3</v>
      </c>
      <c r="AH147" s="7">
        <v>7</v>
      </c>
      <c r="AI147" s="7">
        <v>1</v>
      </c>
      <c r="AJ147" s="7">
        <v>3</v>
      </c>
      <c r="AK147" s="7">
        <v>1</v>
      </c>
      <c r="AL147" s="7">
        <v>4</v>
      </c>
      <c r="AM147" s="7">
        <v>1</v>
      </c>
      <c r="AN147" s="7">
        <v>4</v>
      </c>
      <c r="AO147" s="7">
        <v>4</v>
      </c>
      <c r="AP147" s="7">
        <v>8</v>
      </c>
      <c r="AQ147" s="7">
        <v>1</v>
      </c>
      <c r="AR147" s="8">
        <v>38</v>
      </c>
      <c r="AS147" s="8">
        <v>25</v>
      </c>
      <c r="AT147" s="8">
        <v>63</v>
      </c>
      <c r="AU147" s="8">
        <v>6</v>
      </c>
      <c r="AV147" s="7">
        <v>6</v>
      </c>
      <c r="AW147" s="7">
        <v>10</v>
      </c>
      <c r="AX147" s="7">
        <v>16</v>
      </c>
      <c r="AY147" s="7">
        <v>1</v>
      </c>
      <c r="AZ147" s="7">
        <v>4</v>
      </c>
      <c r="BA147" s="7">
        <v>7</v>
      </c>
      <c r="BB147" s="7">
        <v>11</v>
      </c>
      <c r="BC147" s="7">
        <v>1</v>
      </c>
      <c r="BD147" s="7">
        <v>3</v>
      </c>
      <c r="BE147" s="7">
        <v>8</v>
      </c>
      <c r="BF147" s="7">
        <v>11</v>
      </c>
      <c r="BG147" s="7">
        <v>1</v>
      </c>
      <c r="BH147" s="8">
        <v>13</v>
      </c>
      <c r="BI147" s="8">
        <v>25</v>
      </c>
      <c r="BJ147" s="8">
        <v>38</v>
      </c>
      <c r="BK147" s="8">
        <v>3</v>
      </c>
      <c r="BL147" s="9">
        <v>61</v>
      </c>
      <c r="BM147" s="9">
        <v>60</v>
      </c>
      <c r="BN147" s="9">
        <v>121</v>
      </c>
      <c r="BO147" s="9">
        <v>11</v>
      </c>
      <c r="BP147" s="10" t="str">
        <f t="shared" si="7"/>
        <v>กลาง</v>
      </c>
      <c r="BQ147" s="10" t="str">
        <f t="shared" si="9"/>
        <v>2</v>
      </c>
    </row>
    <row r="148" spans="1:69" ht="18.75">
      <c r="A148" s="5">
        <v>135</v>
      </c>
      <c r="B148" s="6">
        <v>60010165</v>
      </c>
      <c r="C148" s="7" t="s">
        <v>135</v>
      </c>
      <c r="D148" s="7">
        <v>0</v>
      </c>
      <c r="E148" s="7">
        <v>0</v>
      </c>
      <c r="F148" s="7">
        <v>0</v>
      </c>
      <c r="G148" s="7">
        <v>0</v>
      </c>
      <c r="H148" s="7">
        <v>4</v>
      </c>
      <c r="I148" s="7">
        <v>6</v>
      </c>
      <c r="J148" s="7">
        <v>10</v>
      </c>
      <c r="K148" s="7">
        <v>1</v>
      </c>
      <c r="L148" s="7">
        <v>4</v>
      </c>
      <c r="M148" s="7">
        <v>5</v>
      </c>
      <c r="N148" s="7">
        <v>9</v>
      </c>
      <c r="O148" s="7">
        <v>1</v>
      </c>
      <c r="P148" s="8">
        <v>8</v>
      </c>
      <c r="Q148" s="8">
        <v>11</v>
      </c>
      <c r="R148" s="8">
        <v>19</v>
      </c>
      <c r="S148" s="8">
        <v>2</v>
      </c>
      <c r="T148" s="7">
        <v>3</v>
      </c>
      <c r="U148" s="7">
        <v>0</v>
      </c>
      <c r="V148" s="7">
        <v>3</v>
      </c>
      <c r="W148" s="7">
        <v>1</v>
      </c>
      <c r="X148" s="7">
        <v>3</v>
      </c>
      <c r="Y148" s="7">
        <v>6</v>
      </c>
      <c r="Z148" s="7">
        <v>9</v>
      </c>
      <c r="AA148" s="7">
        <v>1</v>
      </c>
      <c r="AB148" s="7">
        <v>2</v>
      </c>
      <c r="AC148" s="7">
        <v>1</v>
      </c>
      <c r="AD148" s="7">
        <v>3</v>
      </c>
      <c r="AE148" s="7">
        <v>1</v>
      </c>
      <c r="AF148" s="7">
        <v>8</v>
      </c>
      <c r="AG148" s="7">
        <v>1</v>
      </c>
      <c r="AH148" s="7">
        <v>9</v>
      </c>
      <c r="AI148" s="7">
        <v>1</v>
      </c>
      <c r="AJ148" s="7">
        <v>2</v>
      </c>
      <c r="AK148" s="7">
        <v>1</v>
      </c>
      <c r="AL148" s="7">
        <v>3</v>
      </c>
      <c r="AM148" s="7">
        <v>1</v>
      </c>
      <c r="AN148" s="7">
        <v>4</v>
      </c>
      <c r="AO148" s="7">
        <v>4</v>
      </c>
      <c r="AP148" s="7">
        <v>8</v>
      </c>
      <c r="AQ148" s="7">
        <v>1</v>
      </c>
      <c r="AR148" s="8">
        <v>22</v>
      </c>
      <c r="AS148" s="8">
        <v>13</v>
      </c>
      <c r="AT148" s="8">
        <v>35</v>
      </c>
      <c r="AU148" s="8">
        <v>6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8">
        <v>0</v>
      </c>
      <c r="BK148" s="8">
        <v>0</v>
      </c>
      <c r="BL148" s="9">
        <v>30</v>
      </c>
      <c r="BM148" s="9">
        <v>24</v>
      </c>
      <c r="BN148" s="9">
        <v>54</v>
      </c>
      <c r="BO148" s="9">
        <v>8</v>
      </c>
      <c r="BP148" s="10" t="str">
        <f t="shared" si="7"/>
        <v>เล็ก</v>
      </c>
      <c r="BQ148" s="10" t="str">
        <f t="shared" si="9"/>
        <v>1</v>
      </c>
    </row>
    <row r="149" spans="1:69" ht="18.75">
      <c r="A149" s="5">
        <v>136</v>
      </c>
      <c r="B149" s="6">
        <v>60010167</v>
      </c>
      <c r="C149" s="7" t="s">
        <v>136</v>
      </c>
      <c r="D149" s="7">
        <v>0</v>
      </c>
      <c r="E149" s="7">
        <v>0</v>
      </c>
      <c r="F149" s="7">
        <v>0</v>
      </c>
      <c r="G149" s="7">
        <v>0</v>
      </c>
      <c r="H149" s="7">
        <v>9</v>
      </c>
      <c r="I149" s="7">
        <v>2</v>
      </c>
      <c r="J149" s="7">
        <v>11</v>
      </c>
      <c r="K149" s="7">
        <v>1</v>
      </c>
      <c r="L149" s="7">
        <v>8</v>
      </c>
      <c r="M149" s="7">
        <v>7</v>
      </c>
      <c r="N149" s="7">
        <v>15</v>
      </c>
      <c r="O149" s="7">
        <v>1</v>
      </c>
      <c r="P149" s="8">
        <v>17</v>
      </c>
      <c r="Q149" s="8">
        <v>9</v>
      </c>
      <c r="R149" s="8">
        <v>26</v>
      </c>
      <c r="S149" s="8">
        <v>2</v>
      </c>
      <c r="T149" s="7">
        <v>2</v>
      </c>
      <c r="U149" s="7">
        <v>11</v>
      </c>
      <c r="V149" s="7">
        <v>13</v>
      </c>
      <c r="W149" s="7">
        <v>1</v>
      </c>
      <c r="X149" s="7">
        <v>6</v>
      </c>
      <c r="Y149" s="7">
        <v>5</v>
      </c>
      <c r="Z149" s="7">
        <v>11</v>
      </c>
      <c r="AA149" s="7">
        <v>1</v>
      </c>
      <c r="AB149" s="7">
        <v>8</v>
      </c>
      <c r="AC149" s="7">
        <v>8</v>
      </c>
      <c r="AD149" s="7">
        <v>16</v>
      </c>
      <c r="AE149" s="7">
        <v>1</v>
      </c>
      <c r="AF149" s="7">
        <v>7</v>
      </c>
      <c r="AG149" s="7">
        <v>8</v>
      </c>
      <c r="AH149" s="7">
        <v>15</v>
      </c>
      <c r="AI149" s="7">
        <v>1</v>
      </c>
      <c r="AJ149" s="7">
        <v>8</v>
      </c>
      <c r="AK149" s="7">
        <v>11</v>
      </c>
      <c r="AL149" s="7">
        <v>19</v>
      </c>
      <c r="AM149" s="7">
        <v>1</v>
      </c>
      <c r="AN149" s="7">
        <v>11</v>
      </c>
      <c r="AO149" s="7">
        <v>6</v>
      </c>
      <c r="AP149" s="7">
        <v>17</v>
      </c>
      <c r="AQ149" s="7">
        <v>1</v>
      </c>
      <c r="AR149" s="8">
        <v>42</v>
      </c>
      <c r="AS149" s="8">
        <v>49</v>
      </c>
      <c r="AT149" s="8">
        <v>91</v>
      </c>
      <c r="AU149" s="8">
        <v>6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8">
        <v>0</v>
      </c>
      <c r="BK149" s="8">
        <v>0</v>
      </c>
      <c r="BL149" s="9">
        <v>59</v>
      </c>
      <c r="BM149" s="9">
        <v>58</v>
      </c>
      <c r="BN149" s="9">
        <v>117</v>
      </c>
      <c r="BO149" s="9">
        <v>8</v>
      </c>
      <c r="BP149" s="10" t="str">
        <f t="shared" si="7"/>
        <v>เล็ก</v>
      </c>
      <c r="BQ149" s="10" t="str">
        <f t="shared" si="9"/>
        <v>1</v>
      </c>
    </row>
    <row r="150" spans="1:69" ht="18.75">
      <c r="A150" s="5">
        <v>137</v>
      </c>
      <c r="B150" s="6">
        <v>60010169</v>
      </c>
      <c r="C150" s="7" t="s">
        <v>137</v>
      </c>
      <c r="D150" s="7">
        <v>0</v>
      </c>
      <c r="E150" s="7">
        <v>0</v>
      </c>
      <c r="F150" s="7">
        <v>0</v>
      </c>
      <c r="G150" s="7">
        <v>0</v>
      </c>
      <c r="H150" s="7">
        <v>29</v>
      </c>
      <c r="I150" s="7">
        <v>25</v>
      </c>
      <c r="J150" s="7">
        <v>54</v>
      </c>
      <c r="K150" s="7">
        <v>2</v>
      </c>
      <c r="L150" s="7">
        <v>33</v>
      </c>
      <c r="M150" s="7">
        <v>26</v>
      </c>
      <c r="N150" s="7">
        <v>59</v>
      </c>
      <c r="O150" s="7">
        <v>2</v>
      </c>
      <c r="P150" s="8">
        <v>62</v>
      </c>
      <c r="Q150" s="8">
        <v>51</v>
      </c>
      <c r="R150" s="8">
        <v>113</v>
      </c>
      <c r="S150" s="8">
        <v>4</v>
      </c>
      <c r="T150" s="7">
        <v>31</v>
      </c>
      <c r="U150" s="7">
        <v>31</v>
      </c>
      <c r="V150" s="7">
        <v>62</v>
      </c>
      <c r="W150" s="7">
        <v>3</v>
      </c>
      <c r="X150" s="7">
        <v>27</v>
      </c>
      <c r="Y150" s="7">
        <v>30</v>
      </c>
      <c r="Z150" s="7">
        <v>57</v>
      </c>
      <c r="AA150" s="7">
        <v>2</v>
      </c>
      <c r="AB150" s="7">
        <v>37</v>
      </c>
      <c r="AC150" s="7">
        <v>33</v>
      </c>
      <c r="AD150" s="7">
        <v>70</v>
      </c>
      <c r="AE150" s="7">
        <v>2</v>
      </c>
      <c r="AF150" s="7">
        <v>35</v>
      </c>
      <c r="AG150" s="7">
        <v>30</v>
      </c>
      <c r="AH150" s="7">
        <v>65</v>
      </c>
      <c r="AI150" s="7">
        <v>2</v>
      </c>
      <c r="AJ150" s="7">
        <v>30</v>
      </c>
      <c r="AK150" s="7">
        <v>30</v>
      </c>
      <c r="AL150" s="7">
        <v>60</v>
      </c>
      <c r="AM150" s="7">
        <v>2</v>
      </c>
      <c r="AN150" s="7">
        <v>29</v>
      </c>
      <c r="AO150" s="7">
        <v>38</v>
      </c>
      <c r="AP150" s="7">
        <v>67</v>
      </c>
      <c r="AQ150" s="7">
        <v>2</v>
      </c>
      <c r="AR150" s="8">
        <v>189</v>
      </c>
      <c r="AS150" s="8">
        <v>192</v>
      </c>
      <c r="AT150" s="8">
        <v>381</v>
      </c>
      <c r="AU150" s="8">
        <v>13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8">
        <v>0</v>
      </c>
      <c r="BK150" s="8">
        <v>0</v>
      </c>
      <c r="BL150" s="9">
        <v>251</v>
      </c>
      <c r="BM150" s="9">
        <v>243</v>
      </c>
      <c r="BN150" s="9">
        <v>494</v>
      </c>
      <c r="BO150" s="9">
        <v>17</v>
      </c>
      <c r="BP150" s="10" t="str">
        <f t="shared" si="7"/>
        <v>กลาง</v>
      </c>
      <c r="BQ150" s="10" t="str">
        <f t="shared" si="9"/>
        <v>4</v>
      </c>
    </row>
    <row r="151" spans="1:69" ht="18.75">
      <c r="A151" s="5">
        <v>138</v>
      </c>
      <c r="B151" s="6">
        <v>60010170</v>
      </c>
      <c r="C151" s="7" t="s">
        <v>138</v>
      </c>
      <c r="D151" s="7">
        <v>0</v>
      </c>
      <c r="E151" s="7">
        <v>0</v>
      </c>
      <c r="F151" s="7">
        <v>0</v>
      </c>
      <c r="G151" s="7">
        <v>0</v>
      </c>
      <c r="H151" s="7">
        <v>7</v>
      </c>
      <c r="I151" s="7">
        <v>8</v>
      </c>
      <c r="J151" s="7">
        <v>15</v>
      </c>
      <c r="K151" s="7">
        <v>1</v>
      </c>
      <c r="L151" s="7">
        <v>8</v>
      </c>
      <c r="M151" s="7">
        <v>7</v>
      </c>
      <c r="N151" s="7">
        <v>15</v>
      </c>
      <c r="O151" s="7">
        <v>1</v>
      </c>
      <c r="P151" s="8">
        <v>15</v>
      </c>
      <c r="Q151" s="8">
        <v>15</v>
      </c>
      <c r="R151" s="8">
        <v>30</v>
      </c>
      <c r="S151" s="8">
        <v>2</v>
      </c>
      <c r="T151" s="7">
        <v>11</v>
      </c>
      <c r="U151" s="7">
        <v>10</v>
      </c>
      <c r="V151" s="7">
        <v>21</v>
      </c>
      <c r="W151" s="7">
        <v>1</v>
      </c>
      <c r="X151" s="7">
        <v>9</v>
      </c>
      <c r="Y151" s="7">
        <v>4</v>
      </c>
      <c r="Z151" s="7">
        <v>13</v>
      </c>
      <c r="AA151" s="7">
        <v>1</v>
      </c>
      <c r="AB151" s="7">
        <v>9</v>
      </c>
      <c r="AC151" s="7">
        <v>17</v>
      </c>
      <c r="AD151" s="7">
        <v>26</v>
      </c>
      <c r="AE151" s="7">
        <v>1</v>
      </c>
      <c r="AF151" s="7">
        <v>14</v>
      </c>
      <c r="AG151" s="7">
        <v>9</v>
      </c>
      <c r="AH151" s="7">
        <v>23</v>
      </c>
      <c r="AI151" s="7">
        <v>1</v>
      </c>
      <c r="AJ151" s="7">
        <v>7</v>
      </c>
      <c r="AK151" s="7">
        <v>8</v>
      </c>
      <c r="AL151" s="7">
        <v>15</v>
      </c>
      <c r="AM151" s="7">
        <v>1</v>
      </c>
      <c r="AN151" s="7">
        <v>4</v>
      </c>
      <c r="AO151" s="7">
        <v>10</v>
      </c>
      <c r="AP151" s="7">
        <v>14</v>
      </c>
      <c r="AQ151" s="7">
        <v>1</v>
      </c>
      <c r="AR151" s="8">
        <v>54</v>
      </c>
      <c r="AS151" s="8">
        <v>58</v>
      </c>
      <c r="AT151" s="8">
        <v>112</v>
      </c>
      <c r="AU151" s="8">
        <v>6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8">
        <v>0</v>
      </c>
      <c r="BK151" s="8">
        <v>0</v>
      </c>
      <c r="BL151" s="9">
        <v>69</v>
      </c>
      <c r="BM151" s="9">
        <v>73</v>
      </c>
      <c r="BN151" s="9">
        <v>142</v>
      </c>
      <c r="BO151" s="9">
        <v>8</v>
      </c>
      <c r="BP151" s="10" t="str">
        <f t="shared" si="7"/>
        <v>กลาง</v>
      </c>
      <c r="BQ151" s="10" t="str">
        <f t="shared" si="9"/>
        <v>2</v>
      </c>
    </row>
    <row r="152" spans="1:69" ht="18.75">
      <c r="A152" s="5">
        <v>139</v>
      </c>
      <c r="B152" s="6">
        <v>60010171</v>
      </c>
      <c r="C152" s="7" t="s">
        <v>139</v>
      </c>
      <c r="D152" s="7">
        <v>3</v>
      </c>
      <c r="E152" s="7">
        <v>4</v>
      </c>
      <c r="F152" s="7">
        <v>7</v>
      </c>
      <c r="G152" s="7">
        <v>1</v>
      </c>
      <c r="H152" s="7">
        <v>3</v>
      </c>
      <c r="I152" s="7">
        <v>2</v>
      </c>
      <c r="J152" s="7">
        <v>5</v>
      </c>
      <c r="K152" s="7">
        <v>1</v>
      </c>
      <c r="L152" s="7">
        <v>6</v>
      </c>
      <c r="M152" s="7">
        <v>6</v>
      </c>
      <c r="N152" s="7">
        <v>12</v>
      </c>
      <c r="O152" s="7">
        <v>1</v>
      </c>
      <c r="P152" s="8">
        <v>12</v>
      </c>
      <c r="Q152" s="8">
        <v>12</v>
      </c>
      <c r="R152" s="8">
        <v>24</v>
      </c>
      <c r="S152" s="8">
        <v>3</v>
      </c>
      <c r="T152" s="7">
        <v>4</v>
      </c>
      <c r="U152" s="7">
        <v>6</v>
      </c>
      <c r="V152" s="7">
        <v>10</v>
      </c>
      <c r="W152" s="7">
        <v>1</v>
      </c>
      <c r="X152" s="7">
        <v>5</v>
      </c>
      <c r="Y152" s="7">
        <v>2</v>
      </c>
      <c r="Z152" s="7">
        <v>7</v>
      </c>
      <c r="AA152" s="7">
        <v>1</v>
      </c>
      <c r="AB152" s="7">
        <v>5</v>
      </c>
      <c r="AC152" s="7">
        <v>3</v>
      </c>
      <c r="AD152" s="7">
        <v>8</v>
      </c>
      <c r="AE152" s="7">
        <v>1</v>
      </c>
      <c r="AF152" s="7">
        <v>4</v>
      </c>
      <c r="AG152" s="7">
        <v>4</v>
      </c>
      <c r="AH152" s="7">
        <v>8</v>
      </c>
      <c r="AI152" s="7">
        <v>1</v>
      </c>
      <c r="AJ152" s="7">
        <v>7</v>
      </c>
      <c r="AK152" s="7">
        <v>11</v>
      </c>
      <c r="AL152" s="7">
        <v>18</v>
      </c>
      <c r="AM152" s="7">
        <v>1</v>
      </c>
      <c r="AN152" s="7">
        <v>8</v>
      </c>
      <c r="AO152" s="7">
        <v>4</v>
      </c>
      <c r="AP152" s="7">
        <v>12</v>
      </c>
      <c r="AQ152" s="7">
        <v>1</v>
      </c>
      <c r="AR152" s="8">
        <v>33</v>
      </c>
      <c r="AS152" s="8">
        <v>30</v>
      </c>
      <c r="AT152" s="8">
        <v>63</v>
      </c>
      <c r="AU152" s="8">
        <v>6</v>
      </c>
      <c r="AV152" s="7">
        <v>6</v>
      </c>
      <c r="AW152" s="7">
        <v>1</v>
      </c>
      <c r="AX152" s="7">
        <v>7</v>
      </c>
      <c r="AY152" s="7">
        <v>1</v>
      </c>
      <c r="AZ152" s="7">
        <v>13</v>
      </c>
      <c r="BA152" s="7">
        <v>3</v>
      </c>
      <c r="BB152" s="7">
        <v>16</v>
      </c>
      <c r="BC152" s="7">
        <v>1</v>
      </c>
      <c r="BD152" s="7">
        <v>6</v>
      </c>
      <c r="BE152" s="7">
        <v>10</v>
      </c>
      <c r="BF152" s="7">
        <v>16</v>
      </c>
      <c r="BG152" s="7">
        <v>1</v>
      </c>
      <c r="BH152" s="8">
        <v>25</v>
      </c>
      <c r="BI152" s="8">
        <v>14</v>
      </c>
      <c r="BJ152" s="8">
        <v>39</v>
      </c>
      <c r="BK152" s="8">
        <v>3</v>
      </c>
      <c r="BL152" s="9">
        <v>70</v>
      </c>
      <c r="BM152" s="9">
        <v>56</v>
      </c>
      <c r="BN152" s="9">
        <v>126</v>
      </c>
      <c r="BO152" s="9">
        <v>12</v>
      </c>
      <c r="BP152" s="10" t="str">
        <f t="shared" si="7"/>
        <v>กลาง</v>
      </c>
      <c r="BQ152" s="10" t="str">
        <f t="shared" si="9"/>
        <v>2</v>
      </c>
    </row>
    <row r="153" spans="1:69" ht="18.75">
      <c r="A153" s="5">
        <v>140</v>
      </c>
      <c r="B153" s="6">
        <v>60010172</v>
      </c>
      <c r="C153" s="7" t="s">
        <v>140</v>
      </c>
      <c r="D153" s="7">
        <v>0</v>
      </c>
      <c r="E153" s="7">
        <v>0</v>
      </c>
      <c r="F153" s="7">
        <v>0</v>
      </c>
      <c r="G153" s="7">
        <v>0</v>
      </c>
      <c r="H153" s="7">
        <v>1</v>
      </c>
      <c r="I153" s="7">
        <v>0</v>
      </c>
      <c r="J153" s="7">
        <v>1</v>
      </c>
      <c r="K153" s="7">
        <v>1</v>
      </c>
      <c r="L153" s="7">
        <v>1</v>
      </c>
      <c r="M153" s="7">
        <v>1</v>
      </c>
      <c r="N153" s="7">
        <v>2</v>
      </c>
      <c r="O153" s="7">
        <v>1</v>
      </c>
      <c r="P153" s="8">
        <v>2</v>
      </c>
      <c r="Q153" s="8">
        <v>1</v>
      </c>
      <c r="R153" s="8">
        <v>3</v>
      </c>
      <c r="S153" s="8">
        <v>2</v>
      </c>
      <c r="T153" s="7">
        <v>1</v>
      </c>
      <c r="U153" s="7">
        <v>0</v>
      </c>
      <c r="V153" s="7">
        <v>1</v>
      </c>
      <c r="W153" s="7">
        <v>1</v>
      </c>
      <c r="X153" s="7">
        <v>1</v>
      </c>
      <c r="Y153" s="7">
        <v>1</v>
      </c>
      <c r="Z153" s="7">
        <v>2</v>
      </c>
      <c r="AA153" s="7">
        <v>1</v>
      </c>
      <c r="AB153" s="7">
        <v>1</v>
      </c>
      <c r="AC153" s="7">
        <v>1</v>
      </c>
      <c r="AD153" s="7">
        <v>2</v>
      </c>
      <c r="AE153" s="7">
        <v>1</v>
      </c>
      <c r="AF153" s="7">
        <v>1</v>
      </c>
      <c r="AG153" s="7">
        <v>2</v>
      </c>
      <c r="AH153" s="7">
        <v>3</v>
      </c>
      <c r="AI153" s="7">
        <v>1</v>
      </c>
      <c r="AJ153" s="7">
        <v>2</v>
      </c>
      <c r="AK153" s="7">
        <v>0</v>
      </c>
      <c r="AL153" s="7">
        <v>2</v>
      </c>
      <c r="AM153" s="7">
        <v>1</v>
      </c>
      <c r="AN153" s="7">
        <v>1</v>
      </c>
      <c r="AO153" s="7">
        <v>0</v>
      </c>
      <c r="AP153" s="7">
        <v>1</v>
      </c>
      <c r="AQ153" s="7">
        <v>1</v>
      </c>
      <c r="AR153" s="8">
        <v>7</v>
      </c>
      <c r="AS153" s="8">
        <v>4</v>
      </c>
      <c r="AT153" s="8">
        <v>11</v>
      </c>
      <c r="AU153" s="8">
        <v>6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8">
        <v>0</v>
      </c>
      <c r="BK153" s="8">
        <v>0</v>
      </c>
      <c r="BL153" s="9">
        <v>9</v>
      </c>
      <c r="BM153" s="9">
        <v>5</v>
      </c>
      <c r="BN153" s="9">
        <v>14</v>
      </c>
      <c r="BO153" s="9">
        <v>8</v>
      </c>
      <c r="BP153" s="10" t="str">
        <f t="shared" si="7"/>
        <v>เล็ก</v>
      </c>
      <c r="BQ153" s="10" t="str">
        <f t="shared" si="9"/>
        <v>1</v>
      </c>
    </row>
    <row r="154" spans="1:69" ht="18.75">
      <c r="A154" s="5">
        <v>141</v>
      </c>
      <c r="B154" s="6">
        <v>60010174</v>
      </c>
      <c r="C154" s="7" t="s">
        <v>141</v>
      </c>
      <c r="D154" s="7">
        <v>0</v>
      </c>
      <c r="E154" s="7">
        <v>2</v>
      </c>
      <c r="F154" s="7">
        <v>2</v>
      </c>
      <c r="G154" s="7">
        <v>1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2</v>
      </c>
      <c r="N154" s="7">
        <v>2</v>
      </c>
      <c r="O154" s="7">
        <v>1</v>
      </c>
      <c r="P154" s="8">
        <v>0</v>
      </c>
      <c r="Q154" s="8">
        <v>4</v>
      </c>
      <c r="R154" s="8">
        <v>4</v>
      </c>
      <c r="S154" s="8">
        <v>2</v>
      </c>
      <c r="T154" s="7">
        <v>2</v>
      </c>
      <c r="U154" s="7">
        <v>1</v>
      </c>
      <c r="V154" s="7">
        <v>3</v>
      </c>
      <c r="W154" s="7">
        <v>1</v>
      </c>
      <c r="X154" s="7">
        <v>1</v>
      </c>
      <c r="Y154" s="7">
        <v>2</v>
      </c>
      <c r="Z154" s="7">
        <v>3</v>
      </c>
      <c r="AA154" s="7">
        <v>1</v>
      </c>
      <c r="AB154" s="7">
        <v>0</v>
      </c>
      <c r="AC154" s="7">
        <v>2</v>
      </c>
      <c r="AD154" s="7">
        <v>2</v>
      </c>
      <c r="AE154" s="7">
        <v>1</v>
      </c>
      <c r="AF154" s="7">
        <v>1</v>
      </c>
      <c r="AG154" s="7">
        <v>3</v>
      </c>
      <c r="AH154" s="7">
        <v>4</v>
      </c>
      <c r="AI154" s="7">
        <v>1</v>
      </c>
      <c r="AJ154" s="7">
        <v>2</v>
      </c>
      <c r="AK154" s="7">
        <v>0</v>
      </c>
      <c r="AL154" s="7">
        <v>2</v>
      </c>
      <c r="AM154" s="7">
        <v>1</v>
      </c>
      <c r="AN154" s="7">
        <v>1</v>
      </c>
      <c r="AO154" s="7">
        <v>0</v>
      </c>
      <c r="AP154" s="7">
        <v>1</v>
      </c>
      <c r="AQ154" s="7">
        <v>1</v>
      </c>
      <c r="AR154" s="8">
        <v>7</v>
      </c>
      <c r="AS154" s="8">
        <v>8</v>
      </c>
      <c r="AT154" s="8">
        <v>15</v>
      </c>
      <c r="AU154" s="8">
        <v>6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8">
        <v>0</v>
      </c>
      <c r="BK154" s="8">
        <v>0</v>
      </c>
      <c r="BL154" s="9">
        <v>7</v>
      </c>
      <c r="BM154" s="9">
        <v>12</v>
      </c>
      <c r="BN154" s="9">
        <v>19</v>
      </c>
      <c r="BO154" s="9">
        <v>8</v>
      </c>
      <c r="BP154" s="10" t="str">
        <f t="shared" si="7"/>
        <v>เล็ก</v>
      </c>
      <c r="BQ154" s="10" t="str">
        <f t="shared" si="9"/>
        <v>1</v>
      </c>
    </row>
    <row r="155" spans="1:69" ht="18.75">
      <c r="A155" s="5">
        <v>142</v>
      </c>
      <c r="B155" s="6">
        <v>60010175</v>
      </c>
      <c r="C155" s="7" t="s">
        <v>142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1</v>
      </c>
      <c r="M155" s="7">
        <v>3</v>
      </c>
      <c r="N155" s="7">
        <v>4</v>
      </c>
      <c r="O155" s="7">
        <v>1</v>
      </c>
      <c r="P155" s="8">
        <v>1</v>
      </c>
      <c r="Q155" s="8">
        <v>3</v>
      </c>
      <c r="R155" s="8">
        <v>4</v>
      </c>
      <c r="S155" s="8">
        <v>1</v>
      </c>
      <c r="T155" s="7">
        <v>0</v>
      </c>
      <c r="U155" s="7">
        <v>1</v>
      </c>
      <c r="V155" s="7">
        <v>1</v>
      </c>
      <c r="W155" s="7">
        <v>1</v>
      </c>
      <c r="X155" s="7">
        <v>0</v>
      </c>
      <c r="Y155" s="7">
        <v>2</v>
      </c>
      <c r="Z155" s="7">
        <v>2</v>
      </c>
      <c r="AA155" s="7">
        <v>1</v>
      </c>
      <c r="AB155" s="7">
        <v>2</v>
      </c>
      <c r="AC155" s="7">
        <v>0</v>
      </c>
      <c r="AD155" s="7">
        <v>2</v>
      </c>
      <c r="AE155" s="7">
        <v>1</v>
      </c>
      <c r="AF155" s="7">
        <v>1</v>
      </c>
      <c r="AG155" s="7">
        <v>3</v>
      </c>
      <c r="AH155" s="7">
        <v>4</v>
      </c>
      <c r="AI155" s="7">
        <v>1</v>
      </c>
      <c r="AJ155" s="7">
        <v>2</v>
      </c>
      <c r="AK155" s="7">
        <v>0</v>
      </c>
      <c r="AL155" s="7">
        <v>2</v>
      </c>
      <c r="AM155" s="7">
        <v>1</v>
      </c>
      <c r="AN155" s="7">
        <v>2</v>
      </c>
      <c r="AO155" s="7">
        <v>3</v>
      </c>
      <c r="AP155" s="7">
        <v>5</v>
      </c>
      <c r="AQ155" s="7">
        <v>1</v>
      </c>
      <c r="AR155" s="8">
        <v>7</v>
      </c>
      <c r="AS155" s="8">
        <v>9</v>
      </c>
      <c r="AT155" s="8">
        <v>16</v>
      </c>
      <c r="AU155" s="8">
        <v>6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8">
        <v>0</v>
      </c>
      <c r="BK155" s="8">
        <v>0</v>
      </c>
      <c r="BL155" s="9">
        <v>8</v>
      </c>
      <c r="BM155" s="9">
        <v>12</v>
      </c>
      <c r="BN155" s="9">
        <v>20</v>
      </c>
      <c r="BO155" s="9">
        <v>7</v>
      </c>
      <c r="BP155" s="10" t="str">
        <f t="shared" si="7"/>
        <v>เล็ก</v>
      </c>
      <c r="BQ155" s="10" t="str">
        <f t="shared" si="9"/>
        <v>1</v>
      </c>
    </row>
    <row r="156" spans="1:69" ht="18.75">
      <c r="A156" s="5">
        <v>143</v>
      </c>
      <c r="B156" s="6">
        <v>60010177</v>
      </c>
      <c r="C156" s="7" t="s">
        <v>143</v>
      </c>
      <c r="D156" s="7">
        <v>0</v>
      </c>
      <c r="E156" s="7">
        <v>0</v>
      </c>
      <c r="F156" s="7">
        <v>0</v>
      </c>
      <c r="G156" s="7">
        <v>0</v>
      </c>
      <c r="H156" s="7">
        <v>4</v>
      </c>
      <c r="I156" s="7">
        <v>5</v>
      </c>
      <c r="J156" s="7">
        <v>9</v>
      </c>
      <c r="K156" s="7">
        <v>1</v>
      </c>
      <c r="L156" s="7">
        <v>5</v>
      </c>
      <c r="M156" s="7">
        <v>3</v>
      </c>
      <c r="N156" s="7">
        <v>8</v>
      </c>
      <c r="O156" s="7">
        <v>1</v>
      </c>
      <c r="P156" s="8">
        <v>9</v>
      </c>
      <c r="Q156" s="8">
        <v>8</v>
      </c>
      <c r="R156" s="8">
        <v>17</v>
      </c>
      <c r="S156" s="8">
        <v>2</v>
      </c>
      <c r="T156" s="7">
        <v>2</v>
      </c>
      <c r="U156" s="7">
        <v>3</v>
      </c>
      <c r="V156" s="7">
        <v>5</v>
      </c>
      <c r="W156" s="7">
        <v>1</v>
      </c>
      <c r="X156" s="7">
        <v>4</v>
      </c>
      <c r="Y156" s="7">
        <v>2</v>
      </c>
      <c r="Z156" s="7">
        <v>6</v>
      </c>
      <c r="AA156" s="7">
        <v>1</v>
      </c>
      <c r="AB156" s="7">
        <v>9</v>
      </c>
      <c r="AC156" s="7">
        <v>2</v>
      </c>
      <c r="AD156" s="7">
        <v>11</v>
      </c>
      <c r="AE156" s="7">
        <v>1</v>
      </c>
      <c r="AF156" s="7">
        <v>5</v>
      </c>
      <c r="AG156" s="7">
        <v>2</v>
      </c>
      <c r="AH156" s="7">
        <v>7</v>
      </c>
      <c r="AI156" s="7">
        <v>1</v>
      </c>
      <c r="AJ156" s="7">
        <v>1</v>
      </c>
      <c r="AK156" s="7">
        <v>3</v>
      </c>
      <c r="AL156" s="7">
        <v>4</v>
      </c>
      <c r="AM156" s="7">
        <v>1</v>
      </c>
      <c r="AN156" s="7">
        <v>6</v>
      </c>
      <c r="AO156" s="7">
        <v>4</v>
      </c>
      <c r="AP156" s="7">
        <v>10</v>
      </c>
      <c r="AQ156" s="7">
        <v>1</v>
      </c>
      <c r="AR156" s="8">
        <v>27</v>
      </c>
      <c r="AS156" s="8">
        <v>16</v>
      </c>
      <c r="AT156" s="8">
        <v>43</v>
      </c>
      <c r="AU156" s="8">
        <v>6</v>
      </c>
      <c r="AV156" s="7">
        <v>3</v>
      </c>
      <c r="AW156" s="7">
        <v>7</v>
      </c>
      <c r="AX156" s="7">
        <v>10</v>
      </c>
      <c r="AY156" s="7">
        <v>1</v>
      </c>
      <c r="AZ156" s="7">
        <v>6</v>
      </c>
      <c r="BA156" s="7">
        <v>2</v>
      </c>
      <c r="BB156" s="7">
        <v>8</v>
      </c>
      <c r="BC156" s="7">
        <v>1</v>
      </c>
      <c r="BD156" s="7">
        <v>8</v>
      </c>
      <c r="BE156" s="7">
        <v>3</v>
      </c>
      <c r="BF156" s="7">
        <v>11</v>
      </c>
      <c r="BG156" s="7">
        <v>1</v>
      </c>
      <c r="BH156" s="8">
        <v>17</v>
      </c>
      <c r="BI156" s="8">
        <v>12</v>
      </c>
      <c r="BJ156" s="8">
        <v>29</v>
      </c>
      <c r="BK156" s="8">
        <v>3</v>
      </c>
      <c r="BL156" s="9">
        <v>53</v>
      </c>
      <c r="BM156" s="9">
        <v>36</v>
      </c>
      <c r="BN156" s="9">
        <v>89</v>
      </c>
      <c r="BO156" s="9">
        <v>11</v>
      </c>
      <c r="BP156" s="10" t="str">
        <f t="shared" si="7"/>
        <v>เล็ก</v>
      </c>
      <c r="BQ156" s="10" t="str">
        <f t="shared" si="9"/>
        <v>1</v>
      </c>
    </row>
    <row r="157" spans="1:69" ht="18.75">
      <c r="A157" s="5">
        <v>144</v>
      </c>
      <c r="B157" s="6">
        <v>60010178</v>
      </c>
      <c r="C157" s="7" t="s">
        <v>144</v>
      </c>
      <c r="D157" s="7">
        <v>1</v>
      </c>
      <c r="E157" s="7">
        <v>3</v>
      </c>
      <c r="F157" s="7">
        <v>4</v>
      </c>
      <c r="G157" s="7">
        <v>1</v>
      </c>
      <c r="H157" s="7">
        <v>2</v>
      </c>
      <c r="I157" s="7">
        <v>3</v>
      </c>
      <c r="J157" s="7">
        <v>5</v>
      </c>
      <c r="K157" s="7">
        <v>1</v>
      </c>
      <c r="L157" s="7">
        <v>1</v>
      </c>
      <c r="M157" s="7">
        <v>0</v>
      </c>
      <c r="N157" s="7">
        <v>1</v>
      </c>
      <c r="O157" s="7">
        <v>1</v>
      </c>
      <c r="P157" s="8">
        <v>4</v>
      </c>
      <c r="Q157" s="8">
        <v>6</v>
      </c>
      <c r="R157" s="8">
        <v>10</v>
      </c>
      <c r="S157" s="8">
        <v>3</v>
      </c>
      <c r="T157" s="7">
        <v>5</v>
      </c>
      <c r="U157" s="7">
        <v>0</v>
      </c>
      <c r="V157" s="7">
        <v>5</v>
      </c>
      <c r="W157" s="7">
        <v>1</v>
      </c>
      <c r="X157" s="7">
        <v>3</v>
      </c>
      <c r="Y157" s="7">
        <v>3</v>
      </c>
      <c r="Z157" s="7">
        <v>6</v>
      </c>
      <c r="AA157" s="7">
        <v>1</v>
      </c>
      <c r="AB157" s="7">
        <v>5</v>
      </c>
      <c r="AC157" s="7">
        <v>4</v>
      </c>
      <c r="AD157" s="7">
        <v>9</v>
      </c>
      <c r="AE157" s="7">
        <v>1</v>
      </c>
      <c r="AF157" s="7">
        <v>9</v>
      </c>
      <c r="AG157" s="7">
        <v>7</v>
      </c>
      <c r="AH157" s="7">
        <v>16</v>
      </c>
      <c r="AI157" s="7">
        <v>1</v>
      </c>
      <c r="AJ157" s="7">
        <v>3</v>
      </c>
      <c r="AK157" s="7">
        <v>3</v>
      </c>
      <c r="AL157" s="7">
        <v>6</v>
      </c>
      <c r="AM157" s="7">
        <v>1</v>
      </c>
      <c r="AN157" s="7">
        <v>1</v>
      </c>
      <c r="AO157" s="7">
        <v>5</v>
      </c>
      <c r="AP157" s="7">
        <v>6</v>
      </c>
      <c r="AQ157" s="7">
        <v>1</v>
      </c>
      <c r="AR157" s="8">
        <v>26</v>
      </c>
      <c r="AS157" s="8">
        <v>22</v>
      </c>
      <c r="AT157" s="8">
        <v>48</v>
      </c>
      <c r="AU157" s="8">
        <v>6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8">
        <v>0</v>
      </c>
      <c r="BK157" s="8">
        <v>0</v>
      </c>
      <c r="BL157" s="9">
        <v>30</v>
      </c>
      <c r="BM157" s="9">
        <v>28</v>
      </c>
      <c r="BN157" s="9">
        <v>58</v>
      </c>
      <c r="BO157" s="9">
        <v>9</v>
      </c>
      <c r="BP157" s="10" t="str">
        <f t="shared" si="7"/>
        <v>เล็ก</v>
      </c>
      <c r="BQ157" s="10" t="str">
        <f t="shared" si="9"/>
        <v>1</v>
      </c>
    </row>
    <row r="158" spans="1:69" ht="18.75">
      <c r="A158" s="5">
        <v>145</v>
      </c>
      <c r="B158" s="6">
        <v>60010181</v>
      </c>
      <c r="C158" s="7" t="s">
        <v>145</v>
      </c>
      <c r="D158" s="7">
        <v>0</v>
      </c>
      <c r="E158" s="7">
        <v>0</v>
      </c>
      <c r="F158" s="7">
        <v>0</v>
      </c>
      <c r="G158" s="7">
        <v>0</v>
      </c>
      <c r="H158" s="7">
        <v>3</v>
      </c>
      <c r="I158" s="7">
        <v>8</v>
      </c>
      <c r="J158" s="7">
        <v>11</v>
      </c>
      <c r="K158" s="7">
        <v>1</v>
      </c>
      <c r="L158" s="7">
        <v>7</v>
      </c>
      <c r="M158" s="7">
        <v>6</v>
      </c>
      <c r="N158" s="7">
        <v>13</v>
      </c>
      <c r="O158" s="7">
        <v>1</v>
      </c>
      <c r="P158" s="8">
        <v>10</v>
      </c>
      <c r="Q158" s="8">
        <v>14</v>
      </c>
      <c r="R158" s="8">
        <v>24</v>
      </c>
      <c r="S158" s="8">
        <v>2</v>
      </c>
      <c r="T158" s="7">
        <v>8</v>
      </c>
      <c r="U158" s="7">
        <v>5</v>
      </c>
      <c r="V158" s="7">
        <v>13</v>
      </c>
      <c r="W158" s="7">
        <v>1</v>
      </c>
      <c r="X158" s="7">
        <v>9</v>
      </c>
      <c r="Y158" s="7">
        <v>8</v>
      </c>
      <c r="Z158" s="7">
        <v>17</v>
      </c>
      <c r="AA158" s="7">
        <v>1</v>
      </c>
      <c r="AB158" s="7">
        <v>9</v>
      </c>
      <c r="AC158" s="7">
        <v>10</v>
      </c>
      <c r="AD158" s="7">
        <v>19</v>
      </c>
      <c r="AE158" s="7">
        <v>1</v>
      </c>
      <c r="AF158" s="7">
        <v>9</v>
      </c>
      <c r="AG158" s="7">
        <v>10</v>
      </c>
      <c r="AH158" s="7">
        <v>19</v>
      </c>
      <c r="AI158" s="7">
        <v>1</v>
      </c>
      <c r="AJ158" s="7">
        <v>3</v>
      </c>
      <c r="AK158" s="7">
        <v>9</v>
      </c>
      <c r="AL158" s="7">
        <v>12</v>
      </c>
      <c r="AM158" s="7">
        <v>1</v>
      </c>
      <c r="AN158" s="7">
        <v>3</v>
      </c>
      <c r="AO158" s="7">
        <v>9</v>
      </c>
      <c r="AP158" s="7">
        <v>12</v>
      </c>
      <c r="AQ158" s="7">
        <v>1</v>
      </c>
      <c r="AR158" s="8">
        <v>41</v>
      </c>
      <c r="AS158" s="8">
        <v>51</v>
      </c>
      <c r="AT158" s="8">
        <v>92</v>
      </c>
      <c r="AU158" s="8">
        <v>6</v>
      </c>
      <c r="AV158" s="7">
        <v>8</v>
      </c>
      <c r="AW158" s="7">
        <v>4</v>
      </c>
      <c r="AX158" s="7">
        <v>12</v>
      </c>
      <c r="AY158" s="7">
        <v>1</v>
      </c>
      <c r="AZ158" s="7">
        <v>7</v>
      </c>
      <c r="BA158" s="7">
        <v>6</v>
      </c>
      <c r="BB158" s="7">
        <v>13</v>
      </c>
      <c r="BC158" s="7">
        <v>1</v>
      </c>
      <c r="BD158" s="7">
        <v>8</v>
      </c>
      <c r="BE158" s="7">
        <v>7</v>
      </c>
      <c r="BF158" s="7">
        <v>15</v>
      </c>
      <c r="BG158" s="7">
        <v>1</v>
      </c>
      <c r="BH158" s="8">
        <v>23</v>
      </c>
      <c r="BI158" s="8">
        <v>17</v>
      </c>
      <c r="BJ158" s="8">
        <v>40</v>
      </c>
      <c r="BK158" s="8">
        <v>3</v>
      </c>
      <c r="BL158" s="9">
        <v>74</v>
      </c>
      <c r="BM158" s="9">
        <v>82</v>
      </c>
      <c r="BN158" s="9">
        <v>156</v>
      </c>
      <c r="BO158" s="9">
        <v>11</v>
      </c>
      <c r="BP158" s="10" t="str">
        <f t="shared" si="7"/>
        <v>กลาง</v>
      </c>
      <c r="BQ158" s="10" t="str">
        <f t="shared" si="9"/>
        <v>2</v>
      </c>
    </row>
    <row r="159" spans="1:69" ht="18.75">
      <c r="A159" s="5">
        <v>146</v>
      </c>
      <c r="B159" s="6">
        <v>60010182</v>
      </c>
      <c r="C159" s="7" t="s">
        <v>146</v>
      </c>
      <c r="D159" s="7">
        <v>0</v>
      </c>
      <c r="E159" s="7">
        <v>0</v>
      </c>
      <c r="F159" s="7">
        <v>0</v>
      </c>
      <c r="G159" s="7">
        <v>0</v>
      </c>
      <c r="H159" s="7">
        <v>6</v>
      </c>
      <c r="I159" s="7">
        <v>6</v>
      </c>
      <c r="J159" s="7">
        <v>12</v>
      </c>
      <c r="K159" s="7">
        <v>1</v>
      </c>
      <c r="L159" s="7">
        <v>9</v>
      </c>
      <c r="M159" s="7">
        <v>5</v>
      </c>
      <c r="N159" s="7">
        <v>14</v>
      </c>
      <c r="O159" s="7">
        <v>1</v>
      </c>
      <c r="P159" s="8">
        <v>15</v>
      </c>
      <c r="Q159" s="8">
        <v>11</v>
      </c>
      <c r="R159" s="8">
        <v>26</v>
      </c>
      <c r="S159" s="8">
        <v>2</v>
      </c>
      <c r="T159" s="7">
        <v>7</v>
      </c>
      <c r="U159" s="7">
        <v>5</v>
      </c>
      <c r="V159" s="7">
        <v>12</v>
      </c>
      <c r="W159" s="7">
        <v>1</v>
      </c>
      <c r="X159" s="7">
        <v>7</v>
      </c>
      <c r="Y159" s="7">
        <v>4</v>
      </c>
      <c r="Z159" s="7">
        <v>11</v>
      </c>
      <c r="AA159" s="7">
        <v>1</v>
      </c>
      <c r="AB159" s="7">
        <v>10</v>
      </c>
      <c r="AC159" s="7">
        <v>6</v>
      </c>
      <c r="AD159" s="7">
        <v>16</v>
      </c>
      <c r="AE159" s="7">
        <v>1</v>
      </c>
      <c r="AF159" s="7">
        <v>8</v>
      </c>
      <c r="AG159" s="7">
        <v>8</v>
      </c>
      <c r="AH159" s="7">
        <v>16</v>
      </c>
      <c r="AI159" s="7">
        <v>1</v>
      </c>
      <c r="AJ159" s="7">
        <v>13</v>
      </c>
      <c r="AK159" s="7">
        <v>9</v>
      </c>
      <c r="AL159" s="7">
        <v>22</v>
      </c>
      <c r="AM159" s="7">
        <v>1</v>
      </c>
      <c r="AN159" s="7">
        <v>8</v>
      </c>
      <c r="AO159" s="7">
        <v>11</v>
      </c>
      <c r="AP159" s="7">
        <v>19</v>
      </c>
      <c r="AQ159" s="7">
        <v>1</v>
      </c>
      <c r="AR159" s="8">
        <v>53</v>
      </c>
      <c r="AS159" s="8">
        <v>43</v>
      </c>
      <c r="AT159" s="8">
        <v>96</v>
      </c>
      <c r="AU159" s="8">
        <v>6</v>
      </c>
      <c r="AV159" s="7">
        <v>7</v>
      </c>
      <c r="AW159" s="7">
        <v>6</v>
      </c>
      <c r="AX159" s="7">
        <v>13</v>
      </c>
      <c r="AY159" s="7">
        <v>1</v>
      </c>
      <c r="AZ159" s="7">
        <v>11</v>
      </c>
      <c r="BA159" s="7">
        <v>8</v>
      </c>
      <c r="BB159" s="7">
        <v>19</v>
      </c>
      <c r="BC159" s="7">
        <v>1</v>
      </c>
      <c r="BD159" s="7">
        <v>10</v>
      </c>
      <c r="BE159" s="7">
        <v>9</v>
      </c>
      <c r="BF159" s="7">
        <v>19</v>
      </c>
      <c r="BG159" s="7">
        <v>1</v>
      </c>
      <c r="BH159" s="8">
        <v>28</v>
      </c>
      <c r="BI159" s="8">
        <v>23</v>
      </c>
      <c r="BJ159" s="8">
        <v>51</v>
      </c>
      <c r="BK159" s="8">
        <v>3</v>
      </c>
      <c r="BL159" s="9">
        <v>96</v>
      </c>
      <c r="BM159" s="9">
        <v>77</v>
      </c>
      <c r="BN159" s="9">
        <v>173</v>
      </c>
      <c r="BO159" s="9">
        <v>11</v>
      </c>
      <c r="BP159" s="10" t="str">
        <f t="shared" si="7"/>
        <v>กลาง</v>
      </c>
      <c r="BQ159" s="10" t="str">
        <f t="shared" si="9"/>
        <v>2</v>
      </c>
    </row>
    <row r="160" spans="1:69" ht="18.75">
      <c r="A160" s="5">
        <v>147</v>
      </c>
      <c r="B160" s="6">
        <v>60010183</v>
      </c>
      <c r="C160" s="7" t="s">
        <v>147</v>
      </c>
      <c r="D160" s="7">
        <v>0</v>
      </c>
      <c r="E160" s="7">
        <v>0</v>
      </c>
      <c r="F160" s="7">
        <v>0</v>
      </c>
      <c r="G160" s="7">
        <v>0</v>
      </c>
      <c r="H160" s="7">
        <v>6</v>
      </c>
      <c r="I160" s="7">
        <v>7</v>
      </c>
      <c r="J160" s="7">
        <v>13</v>
      </c>
      <c r="K160" s="7">
        <v>15</v>
      </c>
      <c r="L160" s="7">
        <v>8</v>
      </c>
      <c r="M160" s="7">
        <v>6</v>
      </c>
      <c r="N160" s="7">
        <v>14</v>
      </c>
      <c r="O160" s="7">
        <v>14</v>
      </c>
      <c r="P160" s="8">
        <v>14</v>
      </c>
      <c r="Q160" s="8">
        <v>13</v>
      </c>
      <c r="R160" s="8">
        <v>27</v>
      </c>
      <c r="S160" s="8">
        <v>29</v>
      </c>
      <c r="T160" s="7">
        <v>4</v>
      </c>
      <c r="U160" s="7">
        <v>7</v>
      </c>
      <c r="V160" s="7">
        <v>11</v>
      </c>
      <c r="W160" s="7">
        <v>12</v>
      </c>
      <c r="X160" s="7">
        <v>10</v>
      </c>
      <c r="Y160" s="7">
        <v>2</v>
      </c>
      <c r="Z160" s="7">
        <v>12</v>
      </c>
      <c r="AA160" s="7">
        <v>12</v>
      </c>
      <c r="AB160" s="7">
        <v>5</v>
      </c>
      <c r="AC160" s="7">
        <v>7</v>
      </c>
      <c r="AD160" s="7">
        <v>12</v>
      </c>
      <c r="AE160" s="7">
        <v>10</v>
      </c>
      <c r="AF160" s="7">
        <v>3</v>
      </c>
      <c r="AG160" s="7">
        <v>7</v>
      </c>
      <c r="AH160" s="7">
        <v>10</v>
      </c>
      <c r="AI160" s="7">
        <v>6</v>
      </c>
      <c r="AJ160" s="7">
        <v>1</v>
      </c>
      <c r="AK160" s="7">
        <v>5</v>
      </c>
      <c r="AL160" s="7">
        <v>6</v>
      </c>
      <c r="AM160" s="7">
        <v>6</v>
      </c>
      <c r="AN160" s="7">
        <v>3</v>
      </c>
      <c r="AO160" s="7">
        <v>2</v>
      </c>
      <c r="AP160" s="7">
        <v>5</v>
      </c>
      <c r="AQ160" s="7">
        <v>6</v>
      </c>
      <c r="AR160" s="8">
        <v>26</v>
      </c>
      <c r="AS160" s="8">
        <v>30</v>
      </c>
      <c r="AT160" s="8">
        <v>56</v>
      </c>
      <c r="AU160" s="8">
        <v>52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8">
        <v>0</v>
      </c>
      <c r="BK160" s="8">
        <v>0</v>
      </c>
      <c r="BL160" s="9">
        <v>40</v>
      </c>
      <c r="BM160" s="9">
        <v>43</v>
      </c>
      <c r="BN160" s="9">
        <v>83</v>
      </c>
      <c r="BO160" s="9">
        <v>81</v>
      </c>
      <c r="BP160" s="10" t="str">
        <f t="shared" si="7"/>
        <v>เล็ก</v>
      </c>
      <c r="BQ160" s="10" t="str">
        <f t="shared" si="9"/>
        <v>1</v>
      </c>
    </row>
    <row r="161" spans="1:69" ht="18.75">
      <c r="A161" s="5">
        <v>148</v>
      </c>
      <c r="B161" s="6">
        <v>60010184</v>
      </c>
      <c r="C161" s="7" t="s">
        <v>148</v>
      </c>
      <c r="D161" s="7">
        <v>0</v>
      </c>
      <c r="E161" s="7">
        <v>0</v>
      </c>
      <c r="F161" s="7">
        <v>0</v>
      </c>
      <c r="G161" s="7">
        <v>0</v>
      </c>
      <c r="H161" s="7">
        <v>8</v>
      </c>
      <c r="I161" s="7">
        <v>4</v>
      </c>
      <c r="J161" s="7">
        <v>12</v>
      </c>
      <c r="K161" s="7">
        <v>1</v>
      </c>
      <c r="L161" s="7">
        <v>4</v>
      </c>
      <c r="M161" s="7">
        <v>1</v>
      </c>
      <c r="N161" s="7">
        <v>5</v>
      </c>
      <c r="O161" s="7">
        <v>1</v>
      </c>
      <c r="P161" s="8">
        <v>12</v>
      </c>
      <c r="Q161" s="8">
        <v>5</v>
      </c>
      <c r="R161" s="8">
        <v>17</v>
      </c>
      <c r="S161" s="8">
        <v>2</v>
      </c>
      <c r="T161" s="7">
        <v>4</v>
      </c>
      <c r="U161" s="7">
        <v>4</v>
      </c>
      <c r="V161" s="7">
        <v>8</v>
      </c>
      <c r="W161" s="7">
        <v>1</v>
      </c>
      <c r="X161" s="7">
        <v>3</v>
      </c>
      <c r="Y161" s="7">
        <v>0</v>
      </c>
      <c r="Z161" s="7">
        <v>3</v>
      </c>
      <c r="AA161" s="7">
        <v>1</v>
      </c>
      <c r="AB161" s="7">
        <v>2</v>
      </c>
      <c r="AC161" s="7">
        <v>3</v>
      </c>
      <c r="AD161" s="7">
        <v>5</v>
      </c>
      <c r="AE161" s="7">
        <v>1</v>
      </c>
      <c r="AF161" s="7">
        <v>4</v>
      </c>
      <c r="AG161" s="7">
        <v>0</v>
      </c>
      <c r="AH161" s="7">
        <v>4</v>
      </c>
      <c r="AI161" s="7">
        <v>1</v>
      </c>
      <c r="AJ161" s="7">
        <v>2</v>
      </c>
      <c r="AK161" s="7">
        <v>3</v>
      </c>
      <c r="AL161" s="7">
        <v>5</v>
      </c>
      <c r="AM161" s="7">
        <v>1</v>
      </c>
      <c r="AN161" s="7">
        <v>0</v>
      </c>
      <c r="AO161" s="7">
        <v>1</v>
      </c>
      <c r="AP161" s="7">
        <v>1</v>
      </c>
      <c r="AQ161" s="7">
        <v>1</v>
      </c>
      <c r="AR161" s="8">
        <v>15</v>
      </c>
      <c r="AS161" s="8">
        <v>11</v>
      </c>
      <c r="AT161" s="8">
        <v>26</v>
      </c>
      <c r="AU161" s="8">
        <v>6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8">
        <v>0</v>
      </c>
      <c r="BK161" s="8">
        <v>0</v>
      </c>
      <c r="BL161" s="9">
        <v>27</v>
      </c>
      <c r="BM161" s="9">
        <v>16</v>
      </c>
      <c r="BN161" s="9">
        <v>43</v>
      </c>
      <c r="BO161" s="9">
        <v>8</v>
      </c>
      <c r="BP161" s="10" t="str">
        <f t="shared" si="7"/>
        <v>เล็ก</v>
      </c>
      <c r="BQ161" s="10" t="str">
        <f t="shared" si="9"/>
        <v>1</v>
      </c>
    </row>
    <row r="162" spans="1:69" ht="18.75">
      <c r="A162" s="5">
        <v>149</v>
      </c>
      <c r="B162" s="6">
        <v>60010185</v>
      </c>
      <c r="C162" s="7" t="s">
        <v>149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1</v>
      </c>
      <c r="O162" s="7">
        <v>1</v>
      </c>
      <c r="P162" s="8">
        <v>0</v>
      </c>
      <c r="Q162" s="8">
        <v>1</v>
      </c>
      <c r="R162" s="8">
        <v>1</v>
      </c>
      <c r="S162" s="8">
        <v>1</v>
      </c>
      <c r="T162" s="7">
        <v>0</v>
      </c>
      <c r="U162" s="7">
        <v>1</v>
      </c>
      <c r="V162" s="7">
        <v>1</v>
      </c>
      <c r="W162" s="7">
        <v>1</v>
      </c>
      <c r="X162" s="7">
        <v>1</v>
      </c>
      <c r="Y162" s="7">
        <v>0</v>
      </c>
      <c r="Z162" s="7">
        <v>1</v>
      </c>
      <c r="AA162" s="7">
        <v>1</v>
      </c>
      <c r="AB162" s="7">
        <v>0</v>
      </c>
      <c r="AC162" s="7">
        <v>0</v>
      </c>
      <c r="AD162" s="7">
        <v>0</v>
      </c>
      <c r="AE162" s="7">
        <v>0</v>
      </c>
      <c r="AF162" s="7">
        <v>1</v>
      </c>
      <c r="AG162" s="7">
        <v>2</v>
      </c>
      <c r="AH162" s="7">
        <v>3</v>
      </c>
      <c r="AI162" s="7">
        <v>1</v>
      </c>
      <c r="AJ162" s="7">
        <v>3</v>
      </c>
      <c r="AK162" s="7">
        <v>4</v>
      </c>
      <c r="AL162" s="7">
        <v>7</v>
      </c>
      <c r="AM162" s="7">
        <v>1</v>
      </c>
      <c r="AN162" s="7">
        <v>3</v>
      </c>
      <c r="AO162" s="7">
        <v>4</v>
      </c>
      <c r="AP162" s="7">
        <v>7</v>
      </c>
      <c r="AQ162" s="7">
        <v>1</v>
      </c>
      <c r="AR162" s="8">
        <v>8</v>
      </c>
      <c r="AS162" s="8">
        <v>11</v>
      </c>
      <c r="AT162" s="8">
        <v>19</v>
      </c>
      <c r="AU162" s="8">
        <v>5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8">
        <v>0</v>
      </c>
      <c r="BK162" s="8">
        <v>0</v>
      </c>
      <c r="BL162" s="9">
        <v>8</v>
      </c>
      <c r="BM162" s="9">
        <v>12</v>
      </c>
      <c r="BN162" s="9">
        <v>20</v>
      </c>
      <c r="BO162" s="9">
        <v>6</v>
      </c>
      <c r="BP162" s="10" t="str">
        <f t="shared" si="7"/>
        <v>เล็ก</v>
      </c>
      <c r="BQ162" s="10" t="str">
        <f t="shared" si="9"/>
        <v>1</v>
      </c>
    </row>
    <row r="163" spans="1:69" ht="18.75">
      <c r="A163" s="5">
        <v>150</v>
      </c>
      <c r="B163" s="6">
        <v>60010186</v>
      </c>
      <c r="C163" s="7" t="s">
        <v>150</v>
      </c>
      <c r="D163" s="7">
        <v>0</v>
      </c>
      <c r="E163" s="7">
        <v>0</v>
      </c>
      <c r="F163" s="7">
        <v>0</v>
      </c>
      <c r="G163" s="7">
        <v>0</v>
      </c>
      <c r="H163" s="7">
        <v>1</v>
      </c>
      <c r="I163" s="7">
        <v>4</v>
      </c>
      <c r="J163" s="7">
        <v>5</v>
      </c>
      <c r="K163" s="7">
        <v>1</v>
      </c>
      <c r="L163" s="7">
        <v>4</v>
      </c>
      <c r="M163" s="7">
        <v>4</v>
      </c>
      <c r="N163" s="7">
        <v>8</v>
      </c>
      <c r="O163" s="7">
        <v>1</v>
      </c>
      <c r="P163" s="8">
        <v>5</v>
      </c>
      <c r="Q163" s="8">
        <v>8</v>
      </c>
      <c r="R163" s="8">
        <v>13</v>
      </c>
      <c r="S163" s="8">
        <v>2</v>
      </c>
      <c r="T163" s="7">
        <v>5</v>
      </c>
      <c r="U163" s="7">
        <v>1</v>
      </c>
      <c r="V163" s="7">
        <v>6</v>
      </c>
      <c r="W163" s="7">
        <v>1</v>
      </c>
      <c r="X163" s="7">
        <v>3</v>
      </c>
      <c r="Y163" s="7">
        <v>3</v>
      </c>
      <c r="Z163" s="7">
        <v>6</v>
      </c>
      <c r="AA163" s="7">
        <v>1</v>
      </c>
      <c r="AB163" s="7">
        <v>6</v>
      </c>
      <c r="AC163" s="7">
        <v>6</v>
      </c>
      <c r="AD163" s="7">
        <v>12</v>
      </c>
      <c r="AE163" s="7">
        <v>1</v>
      </c>
      <c r="AF163" s="7">
        <v>11</v>
      </c>
      <c r="AG163" s="7">
        <v>2</v>
      </c>
      <c r="AH163" s="7">
        <v>13</v>
      </c>
      <c r="AI163" s="7">
        <v>1</v>
      </c>
      <c r="AJ163" s="7">
        <v>1</v>
      </c>
      <c r="AK163" s="7">
        <v>4</v>
      </c>
      <c r="AL163" s="7">
        <v>5</v>
      </c>
      <c r="AM163" s="7">
        <v>1</v>
      </c>
      <c r="AN163" s="7">
        <v>6</v>
      </c>
      <c r="AO163" s="7">
        <v>3</v>
      </c>
      <c r="AP163" s="7">
        <v>9</v>
      </c>
      <c r="AQ163" s="7">
        <v>1</v>
      </c>
      <c r="AR163" s="8">
        <v>32</v>
      </c>
      <c r="AS163" s="8">
        <v>19</v>
      </c>
      <c r="AT163" s="8">
        <v>51</v>
      </c>
      <c r="AU163" s="8">
        <v>6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8">
        <v>0</v>
      </c>
      <c r="BI163" s="8">
        <v>0</v>
      </c>
      <c r="BJ163" s="8">
        <v>0</v>
      </c>
      <c r="BK163" s="8">
        <v>0</v>
      </c>
      <c r="BL163" s="9">
        <v>37</v>
      </c>
      <c r="BM163" s="9">
        <v>27</v>
      </c>
      <c r="BN163" s="9">
        <v>64</v>
      </c>
      <c r="BO163" s="9">
        <v>8</v>
      </c>
      <c r="BP163" s="10" t="str">
        <f t="shared" si="7"/>
        <v>เล็ก</v>
      </c>
      <c r="BQ163" s="10" t="str">
        <f t="shared" si="9"/>
        <v>1</v>
      </c>
    </row>
    <row r="164" spans="1:69" ht="18.75">
      <c r="A164" s="5">
        <v>151</v>
      </c>
      <c r="B164" s="6">
        <v>60010187</v>
      </c>
      <c r="C164" s="7" t="s">
        <v>151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8">
        <v>0</v>
      </c>
      <c r="Q164" s="8">
        <v>0</v>
      </c>
      <c r="R164" s="8">
        <v>0</v>
      </c>
      <c r="S164" s="8">
        <v>0</v>
      </c>
      <c r="T164" s="7">
        <v>0</v>
      </c>
      <c r="U164" s="7">
        <v>1</v>
      </c>
      <c r="V164" s="7">
        <v>1</v>
      </c>
      <c r="W164" s="7">
        <v>1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3</v>
      </c>
      <c r="AD164" s="7">
        <v>3</v>
      </c>
      <c r="AE164" s="7">
        <v>1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2</v>
      </c>
      <c r="AL164" s="7">
        <v>2</v>
      </c>
      <c r="AM164" s="7">
        <v>1</v>
      </c>
      <c r="AN164" s="7">
        <v>3</v>
      </c>
      <c r="AO164" s="7">
        <v>6</v>
      </c>
      <c r="AP164" s="7">
        <v>9</v>
      </c>
      <c r="AQ164" s="7">
        <v>1</v>
      </c>
      <c r="AR164" s="8">
        <v>3</v>
      </c>
      <c r="AS164" s="8">
        <v>12</v>
      </c>
      <c r="AT164" s="8">
        <v>15</v>
      </c>
      <c r="AU164" s="8">
        <v>4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8">
        <v>0</v>
      </c>
      <c r="BI164" s="8">
        <v>0</v>
      </c>
      <c r="BJ164" s="8">
        <v>0</v>
      </c>
      <c r="BK164" s="8">
        <v>0</v>
      </c>
      <c r="BL164" s="9">
        <v>3</v>
      </c>
      <c r="BM164" s="9">
        <v>12</v>
      </c>
      <c r="BN164" s="9">
        <v>15</v>
      </c>
      <c r="BO164" s="9">
        <v>4</v>
      </c>
      <c r="BP164" s="10" t="str">
        <f t="shared" si="7"/>
        <v>เล็ก</v>
      </c>
      <c r="BQ164" s="10" t="str">
        <f t="shared" si="9"/>
        <v>1</v>
      </c>
    </row>
    <row r="165" spans="1:69" ht="18.75">
      <c r="A165" s="5">
        <v>152</v>
      </c>
      <c r="B165" s="6">
        <v>60010188</v>
      </c>
      <c r="C165" s="7" t="s">
        <v>152</v>
      </c>
      <c r="D165" s="7">
        <v>3</v>
      </c>
      <c r="E165" s="7">
        <v>3</v>
      </c>
      <c r="F165" s="7">
        <v>6</v>
      </c>
      <c r="G165" s="7">
        <v>1</v>
      </c>
      <c r="H165" s="7">
        <v>5</v>
      </c>
      <c r="I165" s="7">
        <v>2</v>
      </c>
      <c r="J165" s="7">
        <v>7</v>
      </c>
      <c r="K165" s="7">
        <v>1</v>
      </c>
      <c r="L165" s="7">
        <v>4</v>
      </c>
      <c r="M165" s="7">
        <v>5</v>
      </c>
      <c r="N165" s="7">
        <v>9</v>
      </c>
      <c r="O165" s="7">
        <v>1</v>
      </c>
      <c r="P165" s="8">
        <v>12</v>
      </c>
      <c r="Q165" s="8">
        <v>10</v>
      </c>
      <c r="R165" s="8">
        <v>22</v>
      </c>
      <c r="S165" s="8">
        <v>3</v>
      </c>
      <c r="T165" s="7">
        <v>3</v>
      </c>
      <c r="U165" s="7">
        <v>3</v>
      </c>
      <c r="V165" s="7">
        <v>6</v>
      </c>
      <c r="W165" s="7">
        <v>1</v>
      </c>
      <c r="X165" s="7">
        <v>3</v>
      </c>
      <c r="Y165" s="7">
        <v>4</v>
      </c>
      <c r="Z165" s="7">
        <v>7</v>
      </c>
      <c r="AA165" s="7">
        <v>1</v>
      </c>
      <c r="AB165" s="7">
        <v>7</v>
      </c>
      <c r="AC165" s="7">
        <v>4</v>
      </c>
      <c r="AD165" s="7">
        <v>11</v>
      </c>
      <c r="AE165" s="7">
        <v>1</v>
      </c>
      <c r="AF165" s="7">
        <v>7</v>
      </c>
      <c r="AG165" s="7">
        <v>3</v>
      </c>
      <c r="AH165" s="7">
        <v>10</v>
      </c>
      <c r="AI165" s="7">
        <v>1</v>
      </c>
      <c r="AJ165" s="7">
        <v>3</v>
      </c>
      <c r="AK165" s="7">
        <v>4</v>
      </c>
      <c r="AL165" s="7">
        <v>7</v>
      </c>
      <c r="AM165" s="7">
        <v>1</v>
      </c>
      <c r="AN165" s="7">
        <v>3</v>
      </c>
      <c r="AO165" s="7">
        <v>3</v>
      </c>
      <c r="AP165" s="7">
        <v>6</v>
      </c>
      <c r="AQ165" s="7">
        <v>1</v>
      </c>
      <c r="AR165" s="8">
        <v>26</v>
      </c>
      <c r="AS165" s="8">
        <v>21</v>
      </c>
      <c r="AT165" s="8">
        <v>47</v>
      </c>
      <c r="AU165" s="8">
        <v>6</v>
      </c>
      <c r="AV165" s="7">
        <v>5</v>
      </c>
      <c r="AW165" s="7">
        <v>3</v>
      </c>
      <c r="AX165" s="7">
        <v>8</v>
      </c>
      <c r="AY165" s="7">
        <v>1</v>
      </c>
      <c r="AZ165" s="7">
        <v>6</v>
      </c>
      <c r="BA165" s="7">
        <v>2</v>
      </c>
      <c r="BB165" s="7">
        <v>8</v>
      </c>
      <c r="BC165" s="7">
        <v>1</v>
      </c>
      <c r="BD165" s="7">
        <v>6</v>
      </c>
      <c r="BE165" s="7">
        <v>4</v>
      </c>
      <c r="BF165" s="7">
        <v>10</v>
      </c>
      <c r="BG165" s="7">
        <v>1</v>
      </c>
      <c r="BH165" s="8">
        <v>17</v>
      </c>
      <c r="BI165" s="8">
        <v>9</v>
      </c>
      <c r="BJ165" s="8">
        <v>26</v>
      </c>
      <c r="BK165" s="8">
        <v>3</v>
      </c>
      <c r="BL165" s="9">
        <v>55</v>
      </c>
      <c r="BM165" s="9">
        <v>40</v>
      </c>
      <c r="BN165" s="9">
        <v>95</v>
      </c>
      <c r="BO165" s="9">
        <v>12</v>
      </c>
      <c r="BP165" s="10" t="str">
        <f t="shared" si="7"/>
        <v>เล็ก</v>
      </c>
      <c r="BQ165" s="10" t="str">
        <f t="shared" si="9"/>
        <v>1</v>
      </c>
    </row>
    <row r="166" spans="1:69" ht="18.75">
      <c r="A166" s="5">
        <v>153</v>
      </c>
      <c r="B166" s="6">
        <v>60010189</v>
      </c>
      <c r="C166" s="7" t="s">
        <v>153</v>
      </c>
      <c r="D166" s="7">
        <v>10</v>
      </c>
      <c r="E166" s="7">
        <v>9</v>
      </c>
      <c r="F166" s="7">
        <v>19</v>
      </c>
      <c r="G166" s="7">
        <v>1</v>
      </c>
      <c r="H166" s="7">
        <v>28</v>
      </c>
      <c r="I166" s="7">
        <v>16</v>
      </c>
      <c r="J166" s="7">
        <v>44</v>
      </c>
      <c r="K166" s="7">
        <v>2</v>
      </c>
      <c r="L166" s="7">
        <v>24</v>
      </c>
      <c r="M166" s="7">
        <v>20</v>
      </c>
      <c r="N166" s="7">
        <v>44</v>
      </c>
      <c r="O166" s="7">
        <v>2</v>
      </c>
      <c r="P166" s="8">
        <v>62</v>
      </c>
      <c r="Q166" s="8">
        <v>45</v>
      </c>
      <c r="R166" s="8">
        <v>107</v>
      </c>
      <c r="S166" s="8">
        <v>5</v>
      </c>
      <c r="T166" s="7">
        <v>35</v>
      </c>
      <c r="U166" s="7">
        <v>35</v>
      </c>
      <c r="V166" s="7">
        <v>70</v>
      </c>
      <c r="W166" s="7">
        <v>3</v>
      </c>
      <c r="X166" s="7">
        <v>29</v>
      </c>
      <c r="Y166" s="7">
        <v>27</v>
      </c>
      <c r="Z166" s="7">
        <v>56</v>
      </c>
      <c r="AA166" s="7">
        <v>3</v>
      </c>
      <c r="AB166" s="7">
        <v>35</v>
      </c>
      <c r="AC166" s="7">
        <v>25</v>
      </c>
      <c r="AD166" s="7">
        <v>60</v>
      </c>
      <c r="AE166" s="7">
        <v>3</v>
      </c>
      <c r="AF166" s="7">
        <v>34</v>
      </c>
      <c r="AG166" s="7">
        <v>33</v>
      </c>
      <c r="AH166" s="7">
        <v>67</v>
      </c>
      <c r="AI166" s="7">
        <v>2</v>
      </c>
      <c r="AJ166" s="7">
        <v>39</v>
      </c>
      <c r="AK166" s="7">
        <v>33</v>
      </c>
      <c r="AL166" s="7">
        <v>72</v>
      </c>
      <c r="AM166" s="7">
        <v>3</v>
      </c>
      <c r="AN166" s="7">
        <v>60</v>
      </c>
      <c r="AO166" s="7">
        <v>42</v>
      </c>
      <c r="AP166" s="7">
        <v>102</v>
      </c>
      <c r="AQ166" s="7">
        <v>4</v>
      </c>
      <c r="AR166" s="8">
        <v>232</v>
      </c>
      <c r="AS166" s="8">
        <v>195</v>
      </c>
      <c r="AT166" s="8">
        <v>427</v>
      </c>
      <c r="AU166" s="8">
        <v>18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8">
        <v>0</v>
      </c>
      <c r="BI166" s="8">
        <v>0</v>
      </c>
      <c r="BJ166" s="8">
        <v>0</v>
      </c>
      <c r="BK166" s="8">
        <v>0</v>
      </c>
      <c r="BL166" s="9">
        <v>294</v>
      </c>
      <c r="BM166" s="9">
        <v>240</v>
      </c>
      <c r="BN166" s="9">
        <v>534</v>
      </c>
      <c r="BO166" s="9">
        <v>23</v>
      </c>
      <c r="BP166" s="10" t="str">
        <f t="shared" si="7"/>
        <v>กลาง</v>
      </c>
      <c r="BQ166" s="10" t="str">
        <f t="shared" si="9"/>
        <v>5</v>
      </c>
    </row>
    <row r="167" spans="1:69" ht="18.75">
      <c r="A167" s="5">
        <v>154</v>
      </c>
      <c r="B167" s="6">
        <v>60010190</v>
      </c>
      <c r="C167" s="7" t="s">
        <v>154</v>
      </c>
      <c r="D167" s="7">
        <v>0</v>
      </c>
      <c r="E167" s="7">
        <v>0</v>
      </c>
      <c r="F167" s="7">
        <v>0</v>
      </c>
      <c r="G167" s="7">
        <v>0</v>
      </c>
      <c r="H167" s="7">
        <v>2</v>
      </c>
      <c r="I167" s="7">
        <v>5</v>
      </c>
      <c r="J167" s="7">
        <v>7</v>
      </c>
      <c r="K167" s="7">
        <v>1</v>
      </c>
      <c r="L167" s="7">
        <v>3</v>
      </c>
      <c r="M167" s="7">
        <v>2</v>
      </c>
      <c r="N167" s="7">
        <v>5</v>
      </c>
      <c r="O167" s="7">
        <v>1</v>
      </c>
      <c r="P167" s="8">
        <v>5</v>
      </c>
      <c r="Q167" s="8">
        <v>7</v>
      </c>
      <c r="R167" s="8">
        <v>12</v>
      </c>
      <c r="S167" s="8">
        <v>2</v>
      </c>
      <c r="T167" s="7">
        <v>6</v>
      </c>
      <c r="U167" s="7">
        <v>3</v>
      </c>
      <c r="V167" s="7">
        <v>9</v>
      </c>
      <c r="W167" s="7">
        <v>1</v>
      </c>
      <c r="X167" s="7">
        <v>4</v>
      </c>
      <c r="Y167" s="7">
        <v>2</v>
      </c>
      <c r="Z167" s="7">
        <v>6</v>
      </c>
      <c r="AA167" s="7">
        <v>1</v>
      </c>
      <c r="AB167" s="7">
        <v>3</v>
      </c>
      <c r="AC167" s="7">
        <v>2</v>
      </c>
      <c r="AD167" s="7">
        <v>5</v>
      </c>
      <c r="AE167" s="7">
        <v>1</v>
      </c>
      <c r="AF167" s="7">
        <v>5</v>
      </c>
      <c r="AG167" s="7">
        <v>4</v>
      </c>
      <c r="AH167" s="7">
        <v>9</v>
      </c>
      <c r="AI167" s="7">
        <v>1</v>
      </c>
      <c r="AJ167" s="7">
        <v>1</v>
      </c>
      <c r="AK167" s="7">
        <v>3</v>
      </c>
      <c r="AL167" s="7">
        <v>4</v>
      </c>
      <c r="AM167" s="7">
        <v>1</v>
      </c>
      <c r="AN167" s="7">
        <v>4</v>
      </c>
      <c r="AO167" s="7">
        <v>2</v>
      </c>
      <c r="AP167" s="7">
        <v>6</v>
      </c>
      <c r="AQ167" s="7">
        <v>1</v>
      </c>
      <c r="AR167" s="8">
        <v>23</v>
      </c>
      <c r="AS167" s="8">
        <v>16</v>
      </c>
      <c r="AT167" s="8">
        <v>39</v>
      </c>
      <c r="AU167" s="8">
        <v>6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8">
        <v>0</v>
      </c>
      <c r="BI167" s="8">
        <v>0</v>
      </c>
      <c r="BJ167" s="8">
        <v>0</v>
      </c>
      <c r="BK167" s="8">
        <v>0</v>
      </c>
      <c r="BL167" s="9">
        <v>28</v>
      </c>
      <c r="BM167" s="9">
        <v>23</v>
      </c>
      <c r="BN167" s="9">
        <v>51</v>
      </c>
      <c r="BO167" s="9">
        <v>8</v>
      </c>
      <c r="BP167" s="10" t="str">
        <f aca="true" t="shared" si="11" ref="BP167:BP175">IF(BN167&gt;=1680,"ใหญ่พิเศษ",IF(BN167&gt;=720,"ใหญ่",IF(BN167&gt;=120,"กลาง",IF(BN167&gt;=1,"เล็ก"))))</f>
        <v>เล็ก</v>
      </c>
      <c r="BQ167" s="10" t="str">
        <f t="shared" si="9"/>
        <v>1</v>
      </c>
    </row>
    <row r="168" spans="1:69" ht="18.75">
      <c r="A168" s="5">
        <v>155</v>
      </c>
      <c r="B168" s="6">
        <v>60010191</v>
      </c>
      <c r="C168" s="7" t="s">
        <v>155</v>
      </c>
      <c r="D168" s="7">
        <v>0</v>
      </c>
      <c r="E168" s="7">
        <v>0</v>
      </c>
      <c r="F168" s="7">
        <v>0</v>
      </c>
      <c r="G168" s="7">
        <v>0</v>
      </c>
      <c r="H168" s="7">
        <v>2</v>
      </c>
      <c r="I168" s="7">
        <v>5</v>
      </c>
      <c r="J168" s="7">
        <v>7</v>
      </c>
      <c r="K168" s="7">
        <v>1</v>
      </c>
      <c r="L168" s="7">
        <v>2</v>
      </c>
      <c r="M168" s="7">
        <v>1</v>
      </c>
      <c r="N168" s="7">
        <v>3</v>
      </c>
      <c r="O168" s="7">
        <v>1</v>
      </c>
      <c r="P168" s="8">
        <v>4</v>
      </c>
      <c r="Q168" s="8">
        <v>6</v>
      </c>
      <c r="R168" s="8">
        <v>10</v>
      </c>
      <c r="S168" s="8">
        <v>2</v>
      </c>
      <c r="T168" s="7">
        <v>6</v>
      </c>
      <c r="U168" s="7">
        <v>6</v>
      </c>
      <c r="V168" s="7">
        <v>12</v>
      </c>
      <c r="W168" s="7">
        <v>1</v>
      </c>
      <c r="X168" s="7">
        <v>6</v>
      </c>
      <c r="Y168" s="7">
        <v>2</v>
      </c>
      <c r="Z168" s="7">
        <v>8</v>
      </c>
      <c r="AA168" s="7">
        <v>1</v>
      </c>
      <c r="AB168" s="7">
        <v>5</v>
      </c>
      <c r="AC168" s="7">
        <v>6</v>
      </c>
      <c r="AD168" s="7">
        <v>11</v>
      </c>
      <c r="AE168" s="7">
        <v>1</v>
      </c>
      <c r="AF168" s="7">
        <v>2</v>
      </c>
      <c r="AG168" s="7">
        <v>5</v>
      </c>
      <c r="AH168" s="7">
        <v>7</v>
      </c>
      <c r="AI168" s="7">
        <v>1</v>
      </c>
      <c r="AJ168" s="7">
        <v>4</v>
      </c>
      <c r="AK168" s="7">
        <v>2</v>
      </c>
      <c r="AL168" s="7">
        <v>6</v>
      </c>
      <c r="AM168" s="7">
        <v>1</v>
      </c>
      <c r="AN168" s="7">
        <v>2</v>
      </c>
      <c r="AO168" s="7">
        <v>3</v>
      </c>
      <c r="AP168" s="7">
        <v>5</v>
      </c>
      <c r="AQ168" s="7">
        <v>1</v>
      </c>
      <c r="AR168" s="8">
        <v>25</v>
      </c>
      <c r="AS168" s="8">
        <v>24</v>
      </c>
      <c r="AT168" s="8">
        <v>49</v>
      </c>
      <c r="AU168" s="8">
        <v>6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8">
        <v>0</v>
      </c>
      <c r="BI168" s="8">
        <v>0</v>
      </c>
      <c r="BJ168" s="8">
        <v>0</v>
      </c>
      <c r="BK168" s="8">
        <v>0</v>
      </c>
      <c r="BL168" s="9">
        <v>29</v>
      </c>
      <c r="BM168" s="9">
        <v>30</v>
      </c>
      <c r="BN168" s="9">
        <v>59</v>
      </c>
      <c r="BO168" s="9">
        <v>8</v>
      </c>
      <c r="BP168" s="10" t="str">
        <f t="shared" si="11"/>
        <v>เล็ก</v>
      </c>
      <c r="BQ168" s="10" t="str">
        <f t="shared" si="9"/>
        <v>1</v>
      </c>
    </row>
    <row r="169" spans="1:69" ht="18.75">
      <c r="A169" s="5">
        <v>156</v>
      </c>
      <c r="B169" s="6">
        <v>60010192</v>
      </c>
      <c r="C169" s="7" t="s">
        <v>156</v>
      </c>
      <c r="D169" s="7">
        <v>0</v>
      </c>
      <c r="E169" s="7">
        <v>0</v>
      </c>
      <c r="F169" s="7">
        <v>0</v>
      </c>
      <c r="G169" s="7">
        <v>0</v>
      </c>
      <c r="H169" s="7">
        <v>1</v>
      </c>
      <c r="I169" s="7">
        <v>3</v>
      </c>
      <c r="J169" s="7">
        <v>4</v>
      </c>
      <c r="K169" s="7">
        <v>1</v>
      </c>
      <c r="L169" s="7">
        <v>2</v>
      </c>
      <c r="M169" s="7">
        <v>2</v>
      </c>
      <c r="N169" s="7">
        <v>4</v>
      </c>
      <c r="O169" s="7">
        <v>1</v>
      </c>
      <c r="P169" s="8">
        <v>3</v>
      </c>
      <c r="Q169" s="8">
        <v>5</v>
      </c>
      <c r="R169" s="8">
        <v>8</v>
      </c>
      <c r="S169" s="8">
        <v>2</v>
      </c>
      <c r="T169" s="7">
        <v>3</v>
      </c>
      <c r="U169" s="7">
        <v>1</v>
      </c>
      <c r="V169" s="7">
        <v>4</v>
      </c>
      <c r="W169" s="7">
        <v>1</v>
      </c>
      <c r="X169" s="7">
        <v>4</v>
      </c>
      <c r="Y169" s="7">
        <v>1</v>
      </c>
      <c r="Z169" s="7">
        <v>5</v>
      </c>
      <c r="AA169" s="7">
        <v>1</v>
      </c>
      <c r="AB169" s="7">
        <v>1</v>
      </c>
      <c r="AC169" s="7">
        <v>4</v>
      </c>
      <c r="AD169" s="7">
        <v>5</v>
      </c>
      <c r="AE169" s="7">
        <v>1</v>
      </c>
      <c r="AF169" s="7">
        <v>2</v>
      </c>
      <c r="AG169" s="7">
        <v>3</v>
      </c>
      <c r="AH169" s="7">
        <v>5</v>
      </c>
      <c r="AI169" s="7">
        <v>1</v>
      </c>
      <c r="AJ169" s="7">
        <v>7</v>
      </c>
      <c r="AK169" s="7">
        <v>1</v>
      </c>
      <c r="AL169" s="7">
        <v>8</v>
      </c>
      <c r="AM169" s="7">
        <v>1</v>
      </c>
      <c r="AN169" s="7">
        <v>2</v>
      </c>
      <c r="AO169" s="7">
        <v>0</v>
      </c>
      <c r="AP169" s="7">
        <v>2</v>
      </c>
      <c r="AQ169" s="7">
        <v>1</v>
      </c>
      <c r="AR169" s="8">
        <v>19</v>
      </c>
      <c r="AS169" s="8">
        <v>10</v>
      </c>
      <c r="AT169" s="8">
        <v>29</v>
      </c>
      <c r="AU169" s="8">
        <v>6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8">
        <v>0</v>
      </c>
      <c r="BI169" s="8">
        <v>0</v>
      </c>
      <c r="BJ169" s="8">
        <v>0</v>
      </c>
      <c r="BK169" s="8">
        <v>0</v>
      </c>
      <c r="BL169" s="9">
        <v>22</v>
      </c>
      <c r="BM169" s="9">
        <v>15</v>
      </c>
      <c r="BN169" s="9">
        <v>37</v>
      </c>
      <c r="BO169" s="9">
        <v>8</v>
      </c>
      <c r="BP169" s="10" t="str">
        <f t="shared" si="11"/>
        <v>เล็ก</v>
      </c>
      <c r="BQ169" s="10" t="str">
        <f t="shared" si="9"/>
        <v>1</v>
      </c>
    </row>
    <row r="170" spans="1:69" ht="18.75">
      <c r="A170" s="5">
        <v>157</v>
      </c>
      <c r="B170" s="6">
        <v>60010193</v>
      </c>
      <c r="C170" s="7" t="s">
        <v>157</v>
      </c>
      <c r="D170" s="7">
        <v>0</v>
      </c>
      <c r="E170" s="7">
        <v>0</v>
      </c>
      <c r="F170" s="7">
        <v>0</v>
      </c>
      <c r="G170" s="7">
        <v>0</v>
      </c>
      <c r="H170" s="7">
        <v>3</v>
      </c>
      <c r="I170" s="7">
        <v>2</v>
      </c>
      <c r="J170" s="7">
        <v>5</v>
      </c>
      <c r="K170" s="7">
        <v>1</v>
      </c>
      <c r="L170" s="7">
        <v>0</v>
      </c>
      <c r="M170" s="7">
        <v>4</v>
      </c>
      <c r="N170" s="7">
        <v>4</v>
      </c>
      <c r="O170" s="7">
        <v>1</v>
      </c>
      <c r="P170" s="8">
        <v>3</v>
      </c>
      <c r="Q170" s="8">
        <v>6</v>
      </c>
      <c r="R170" s="8">
        <v>9</v>
      </c>
      <c r="S170" s="8">
        <v>2</v>
      </c>
      <c r="T170" s="7">
        <v>3</v>
      </c>
      <c r="U170" s="7">
        <v>1</v>
      </c>
      <c r="V170" s="7">
        <v>4</v>
      </c>
      <c r="W170" s="7">
        <v>1</v>
      </c>
      <c r="X170" s="7">
        <v>4</v>
      </c>
      <c r="Y170" s="7">
        <v>2</v>
      </c>
      <c r="Z170" s="7">
        <v>6</v>
      </c>
      <c r="AA170" s="7">
        <v>1</v>
      </c>
      <c r="AB170" s="7">
        <v>6</v>
      </c>
      <c r="AC170" s="7">
        <v>2</v>
      </c>
      <c r="AD170" s="7">
        <v>8</v>
      </c>
      <c r="AE170" s="7">
        <v>1</v>
      </c>
      <c r="AF170" s="7">
        <v>3</v>
      </c>
      <c r="AG170" s="7">
        <v>2</v>
      </c>
      <c r="AH170" s="7">
        <v>5</v>
      </c>
      <c r="AI170" s="7">
        <v>1</v>
      </c>
      <c r="AJ170" s="7">
        <v>2</v>
      </c>
      <c r="AK170" s="7">
        <v>0</v>
      </c>
      <c r="AL170" s="7">
        <v>2</v>
      </c>
      <c r="AM170" s="7">
        <v>1</v>
      </c>
      <c r="AN170" s="7">
        <v>5</v>
      </c>
      <c r="AO170" s="7">
        <v>4</v>
      </c>
      <c r="AP170" s="7">
        <v>9</v>
      </c>
      <c r="AQ170" s="7">
        <v>1</v>
      </c>
      <c r="AR170" s="8">
        <v>23</v>
      </c>
      <c r="AS170" s="8">
        <v>11</v>
      </c>
      <c r="AT170" s="8">
        <v>34</v>
      </c>
      <c r="AU170" s="8">
        <v>6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8">
        <v>0</v>
      </c>
      <c r="BI170" s="8">
        <v>0</v>
      </c>
      <c r="BJ170" s="8">
        <v>0</v>
      </c>
      <c r="BK170" s="8">
        <v>0</v>
      </c>
      <c r="BL170" s="9">
        <v>26</v>
      </c>
      <c r="BM170" s="9">
        <v>17</v>
      </c>
      <c r="BN170" s="9">
        <v>43</v>
      </c>
      <c r="BO170" s="9">
        <v>8</v>
      </c>
      <c r="BP170" s="10" t="str">
        <f t="shared" si="11"/>
        <v>เล็ก</v>
      </c>
      <c r="BQ170" s="10" t="str">
        <f t="shared" si="9"/>
        <v>1</v>
      </c>
    </row>
    <row r="171" spans="1:69" ht="18.75">
      <c r="A171" s="5">
        <v>158</v>
      </c>
      <c r="B171" s="6">
        <v>60010195</v>
      </c>
      <c r="C171" s="7" t="s">
        <v>158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8">
        <v>0</v>
      </c>
      <c r="Q171" s="8">
        <v>0</v>
      </c>
      <c r="R171" s="8">
        <v>0</v>
      </c>
      <c r="S171" s="8">
        <v>0</v>
      </c>
      <c r="T171" s="7">
        <v>0</v>
      </c>
      <c r="U171" s="7">
        <v>1</v>
      </c>
      <c r="V171" s="7">
        <v>1</v>
      </c>
      <c r="W171" s="7">
        <v>1</v>
      </c>
      <c r="X171" s="7">
        <v>1</v>
      </c>
      <c r="Y171" s="7">
        <v>0</v>
      </c>
      <c r="Z171" s="7">
        <v>1</v>
      </c>
      <c r="AA171" s="7">
        <v>1</v>
      </c>
      <c r="AB171" s="7">
        <v>4</v>
      </c>
      <c r="AC171" s="7">
        <v>0</v>
      </c>
      <c r="AD171" s="7">
        <v>4</v>
      </c>
      <c r="AE171" s="7">
        <v>1</v>
      </c>
      <c r="AF171" s="7">
        <v>0</v>
      </c>
      <c r="AG171" s="7">
        <v>0</v>
      </c>
      <c r="AH171" s="7">
        <v>0</v>
      </c>
      <c r="AI171" s="7">
        <v>0</v>
      </c>
      <c r="AJ171" s="7">
        <v>2</v>
      </c>
      <c r="AK171" s="7">
        <v>2</v>
      </c>
      <c r="AL171" s="7">
        <v>4</v>
      </c>
      <c r="AM171" s="7">
        <v>1</v>
      </c>
      <c r="AN171" s="7">
        <v>6</v>
      </c>
      <c r="AO171" s="7">
        <v>5</v>
      </c>
      <c r="AP171" s="7">
        <v>11</v>
      </c>
      <c r="AQ171" s="7">
        <v>1</v>
      </c>
      <c r="AR171" s="8">
        <v>13</v>
      </c>
      <c r="AS171" s="8">
        <v>8</v>
      </c>
      <c r="AT171" s="8">
        <v>21</v>
      </c>
      <c r="AU171" s="8">
        <v>5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8">
        <v>0</v>
      </c>
      <c r="BI171" s="8">
        <v>0</v>
      </c>
      <c r="BJ171" s="8">
        <v>0</v>
      </c>
      <c r="BK171" s="8">
        <v>0</v>
      </c>
      <c r="BL171" s="9">
        <v>13</v>
      </c>
      <c r="BM171" s="9">
        <v>8</v>
      </c>
      <c r="BN171" s="9">
        <v>21</v>
      </c>
      <c r="BO171" s="9">
        <v>5</v>
      </c>
      <c r="BP171" s="10" t="str">
        <f t="shared" si="11"/>
        <v>เล็ก</v>
      </c>
      <c r="BQ171" s="10" t="str">
        <f t="shared" si="9"/>
        <v>1</v>
      </c>
    </row>
    <row r="172" spans="1:69" ht="18.75">
      <c r="A172" s="5">
        <v>159</v>
      </c>
      <c r="B172" s="6">
        <v>60010197</v>
      </c>
      <c r="C172" s="7" t="s">
        <v>159</v>
      </c>
      <c r="D172" s="7">
        <v>0</v>
      </c>
      <c r="E172" s="7">
        <v>0</v>
      </c>
      <c r="F172" s="7">
        <v>0</v>
      </c>
      <c r="G172" s="7">
        <v>0</v>
      </c>
      <c r="H172" s="7">
        <v>5</v>
      </c>
      <c r="I172" s="7">
        <v>4</v>
      </c>
      <c r="J172" s="7">
        <v>9</v>
      </c>
      <c r="K172" s="7">
        <v>1</v>
      </c>
      <c r="L172" s="7">
        <v>3</v>
      </c>
      <c r="M172" s="7">
        <v>3</v>
      </c>
      <c r="N172" s="7">
        <v>6</v>
      </c>
      <c r="O172" s="7">
        <v>1</v>
      </c>
      <c r="P172" s="8">
        <v>8</v>
      </c>
      <c r="Q172" s="8">
        <v>7</v>
      </c>
      <c r="R172" s="8">
        <v>15</v>
      </c>
      <c r="S172" s="8">
        <v>2</v>
      </c>
      <c r="T172" s="7">
        <v>1</v>
      </c>
      <c r="U172" s="7">
        <v>3</v>
      </c>
      <c r="V172" s="7">
        <v>4</v>
      </c>
      <c r="W172" s="7">
        <v>1</v>
      </c>
      <c r="X172" s="7">
        <v>4</v>
      </c>
      <c r="Y172" s="7">
        <v>2</v>
      </c>
      <c r="Z172" s="7">
        <v>6</v>
      </c>
      <c r="AA172" s="7">
        <v>1</v>
      </c>
      <c r="AB172" s="7">
        <v>3</v>
      </c>
      <c r="AC172" s="7">
        <v>5</v>
      </c>
      <c r="AD172" s="7">
        <v>8</v>
      </c>
      <c r="AE172" s="7">
        <v>1</v>
      </c>
      <c r="AF172" s="7">
        <v>4</v>
      </c>
      <c r="AG172" s="7">
        <v>2</v>
      </c>
      <c r="AH172" s="7">
        <v>6</v>
      </c>
      <c r="AI172" s="7">
        <v>1</v>
      </c>
      <c r="AJ172" s="7">
        <v>5</v>
      </c>
      <c r="AK172" s="7">
        <v>5</v>
      </c>
      <c r="AL172" s="7">
        <v>10</v>
      </c>
      <c r="AM172" s="7">
        <v>1</v>
      </c>
      <c r="AN172" s="7">
        <v>4</v>
      </c>
      <c r="AO172" s="7">
        <v>4</v>
      </c>
      <c r="AP172" s="7">
        <v>8</v>
      </c>
      <c r="AQ172" s="7">
        <v>1</v>
      </c>
      <c r="AR172" s="8">
        <v>21</v>
      </c>
      <c r="AS172" s="8">
        <v>21</v>
      </c>
      <c r="AT172" s="8">
        <v>42</v>
      </c>
      <c r="AU172" s="8">
        <v>6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8">
        <v>0</v>
      </c>
      <c r="BI172" s="8">
        <v>0</v>
      </c>
      <c r="BJ172" s="8">
        <v>0</v>
      </c>
      <c r="BK172" s="8">
        <v>0</v>
      </c>
      <c r="BL172" s="9">
        <v>29</v>
      </c>
      <c r="BM172" s="9">
        <v>28</v>
      </c>
      <c r="BN172" s="9">
        <v>57</v>
      </c>
      <c r="BO172" s="9">
        <v>8</v>
      </c>
      <c r="BP172" s="10" t="str">
        <f t="shared" si="11"/>
        <v>เล็ก</v>
      </c>
      <c r="BQ172" s="10" t="str">
        <f t="shared" si="9"/>
        <v>1</v>
      </c>
    </row>
    <row r="173" spans="1:69" ht="18.75">
      <c r="A173" s="5">
        <v>160</v>
      </c>
      <c r="B173" s="6">
        <v>60010198</v>
      </c>
      <c r="C173" s="7" t="s">
        <v>160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8">
        <v>0</v>
      </c>
      <c r="Q173" s="8">
        <v>0</v>
      </c>
      <c r="R173" s="8">
        <v>0</v>
      </c>
      <c r="S173" s="8">
        <v>0</v>
      </c>
      <c r="T173" s="7">
        <v>0</v>
      </c>
      <c r="U173" s="7">
        <v>1</v>
      </c>
      <c r="V173" s="7">
        <v>1</v>
      </c>
      <c r="W173" s="7">
        <v>1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8">
        <v>0</v>
      </c>
      <c r="AS173" s="8">
        <v>1</v>
      </c>
      <c r="AT173" s="8">
        <v>1</v>
      </c>
      <c r="AU173" s="8">
        <v>1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8">
        <v>0</v>
      </c>
      <c r="BI173" s="8">
        <v>0</v>
      </c>
      <c r="BJ173" s="8">
        <v>0</v>
      </c>
      <c r="BK173" s="8">
        <v>0</v>
      </c>
      <c r="BL173" s="9">
        <v>0</v>
      </c>
      <c r="BM173" s="9">
        <v>1</v>
      </c>
      <c r="BN173" s="9">
        <v>1</v>
      </c>
      <c r="BO173" s="9">
        <v>1</v>
      </c>
      <c r="BP173" s="10" t="str">
        <f t="shared" si="11"/>
        <v>เล็ก</v>
      </c>
      <c r="BQ173" s="10" t="str">
        <f t="shared" si="9"/>
        <v>1</v>
      </c>
    </row>
    <row r="174" spans="1:69" ht="18.75">
      <c r="A174" s="5">
        <v>161</v>
      </c>
      <c r="B174" s="6">
        <v>60010199</v>
      </c>
      <c r="C174" s="7" t="s">
        <v>161</v>
      </c>
      <c r="D174" s="7">
        <v>0</v>
      </c>
      <c r="E174" s="7">
        <v>0</v>
      </c>
      <c r="F174" s="7">
        <v>0</v>
      </c>
      <c r="G174" s="7">
        <v>0</v>
      </c>
      <c r="H174" s="7">
        <v>1</v>
      </c>
      <c r="I174" s="7">
        <v>3</v>
      </c>
      <c r="J174" s="7">
        <v>4</v>
      </c>
      <c r="K174" s="7">
        <v>1</v>
      </c>
      <c r="L174" s="7">
        <v>2</v>
      </c>
      <c r="M174" s="7">
        <v>1</v>
      </c>
      <c r="N174" s="7">
        <v>3</v>
      </c>
      <c r="O174" s="7">
        <v>1</v>
      </c>
      <c r="P174" s="8">
        <v>3</v>
      </c>
      <c r="Q174" s="8">
        <v>4</v>
      </c>
      <c r="R174" s="8">
        <v>7</v>
      </c>
      <c r="S174" s="8">
        <v>2</v>
      </c>
      <c r="T174" s="7">
        <v>2</v>
      </c>
      <c r="U174" s="7">
        <v>3</v>
      </c>
      <c r="V174" s="7">
        <v>5</v>
      </c>
      <c r="W174" s="7">
        <v>1</v>
      </c>
      <c r="X174" s="7">
        <v>4</v>
      </c>
      <c r="Y174" s="7">
        <v>3</v>
      </c>
      <c r="Z174" s="7">
        <v>7</v>
      </c>
      <c r="AA174" s="7">
        <v>1</v>
      </c>
      <c r="AB174" s="7">
        <v>4</v>
      </c>
      <c r="AC174" s="7">
        <v>3</v>
      </c>
      <c r="AD174" s="7">
        <v>7</v>
      </c>
      <c r="AE174" s="7">
        <v>1</v>
      </c>
      <c r="AF174" s="7">
        <v>5</v>
      </c>
      <c r="AG174" s="7">
        <v>6</v>
      </c>
      <c r="AH174" s="7">
        <v>11</v>
      </c>
      <c r="AI174" s="7">
        <v>1</v>
      </c>
      <c r="AJ174" s="7">
        <v>3</v>
      </c>
      <c r="AK174" s="7">
        <v>4</v>
      </c>
      <c r="AL174" s="7">
        <v>7</v>
      </c>
      <c r="AM174" s="7">
        <v>1</v>
      </c>
      <c r="AN174" s="7">
        <v>3</v>
      </c>
      <c r="AO174" s="7">
        <v>3</v>
      </c>
      <c r="AP174" s="7">
        <v>6</v>
      </c>
      <c r="AQ174" s="7">
        <v>1</v>
      </c>
      <c r="AR174" s="8">
        <v>21</v>
      </c>
      <c r="AS174" s="8">
        <v>22</v>
      </c>
      <c r="AT174" s="8">
        <v>43</v>
      </c>
      <c r="AU174" s="8">
        <v>6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8">
        <v>0</v>
      </c>
      <c r="BI174" s="8">
        <v>0</v>
      </c>
      <c r="BJ174" s="8">
        <v>0</v>
      </c>
      <c r="BK174" s="8">
        <v>0</v>
      </c>
      <c r="BL174" s="9">
        <v>24</v>
      </c>
      <c r="BM174" s="9">
        <v>26</v>
      </c>
      <c r="BN174" s="9">
        <v>50</v>
      </c>
      <c r="BO174" s="9">
        <v>8</v>
      </c>
      <c r="BP174" s="10" t="str">
        <f t="shared" si="11"/>
        <v>เล็ก</v>
      </c>
      <c r="BQ174" s="10" t="str">
        <f t="shared" si="9"/>
        <v>1</v>
      </c>
    </row>
    <row r="175" spans="1:69" ht="18.75">
      <c r="A175" s="5">
        <v>162</v>
      </c>
      <c r="B175" s="6">
        <v>60010201</v>
      </c>
      <c r="C175" s="7" t="s">
        <v>162</v>
      </c>
      <c r="D175" s="7">
        <v>0</v>
      </c>
      <c r="E175" s="7">
        <v>0</v>
      </c>
      <c r="F175" s="7">
        <v>0</v>
      </c>
      <c r="G175" s="7">
        <v>0</v>
      </c>
      <c r="H175" s="7">
        <v>2</v>
      </c>
      <c r="I175" s="7">
        <v>3</v>
      </c>
      <c r="J175" s="7">
        <v>5</v>
      </c>
      <c r="K175" s="7">
        <v>1</v>
      </c>
      <c r="L175" s="7">
        <v>4</v>
      </c>
      <c r="M175" s="7">
        <v>1</v>
      </c>
      <c r="N175" s="7">
        <v>5</v>
      </c>
      <c r="O175" s="7">
        <v>1</v>
      </c>
      <c r="P175" s="8">
        <v>6</v>
      </c>
      <c r="Q175" s="8">
        <v>4</v>
      </c>
      <c r="R175" s="8">
        <v>10</v>
      </c>
      <c r="S175" s="8">
        <v>2</v>
      </c>
      <c r="T175" s="7">
        <v>4</v>
      </c>
      <c r="U175" s="7">
        <v>2</v>
      </c>
      <c r="V175" s="7">
        <v>6</v>
      </c>
      <c r="W175" s="7">
        <v>1</v>
      </c>
      <c r="X175" s="7">
        <v>4</v>
      </c>
      <c r="Y175" s="7">
        <v>2</v>
      </c>
      <c r="Z175" s="7">
        <v>6</v>
      </c>
      <c r="AA175" s="7">
        <v>1</v>
      </c>
      <c r="AB175" s="7">
        <v>0</v>
      </c>
      <c r="AC175" s="7">
        <v>2</v>
      </c>
      <c r="AD175" s="7">
        <v>2</v>
      </c>
      <c r="AE175" s="7">
        <v>1</v>
      </c>
      <c r="AF175" s="7">
        <v>3</v>
      </c>
      <c r="AG175" s="7">
        <v>2</v>
      </c>
      <c r="AH175" s="7">
        <v>5</v>
      </c>
      <c r="AI175" s="7">
        <v>1</v>
      </c>
      <c r="AJ175" s="7">
        <v>2</v>
      </c>
      <c r="AK175" s="7">
        <v>1</v>
      </c>
      <c r="AL175" s="7">
        <v>3</v>
      </c>
      <c r="AM175" s="7">
        <v>1</v>
      </c>
      <c r="AN175" s="7">
        <v>5</v>
      </c>
      <c r="AO175" s="7">
        <v>5</v>
      </c>
      <c r="AP175" s="7">
        <v>10</v>
      </c>
      <c r="AQ175" s="7">
        <v>1</v>
      </c>
      <c r="AR175" s="8">
        <v>18</v>
      </c>
      <c r="AS175" s="8">
        <v>14</v>
      </c>
      <c r="AT175" s="8">
        <v>32</v>
      </c>
      <c r="AU175" s="8">
        <v>6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8">
        <v>0</v>
      </c>
      <c r="BI175" s="8">
        <v>0</v>
      </c>
      <c r="BJ175" s="8">
        <v>0</v>
      </c>
      <c r="BK175" s="8">
        <v>0</v>
      </c>
      <c r="BL175" s="9">
        <v>24</v>
      </c>
      <c r="BM175" s="9">
        <v>18</v>
      </c>
      <c r="BN175" s="9">
        <v>42</v>
      </c>
      <c r="BO175" s="9">
        <v>8</v>
      </c>
      <c r="BP175" s="10" t="str">
        <f t="shared" si="11"/>
        <v>เล็ก</v>
      </c>
      <c r="BQ175" s="10" t="str">
        <f t="shared" si="9"/>
        <v>1</v>
      </c>
    </row>
    <row r="176" spans="1:69" s="87" customFormat="1" ht="18.75">
      <c r="A176" s="12">
        <v>32</v>
      </c>
      <c r="B176" s="13"/>
      <c r="C176" s="185" t="s">
        <v>193</v>
      </c>
      <c r="D176" s="15">
        <f>SUM(D144:D175)</f>
        <v>17</v>
      </c>
      <c r="E176" s="15">
        <f aca="true" t="shared" si="12" ref="E176:BO176">SUM(E144:E175)</f>
        <v>21</v>
      </c>
      <c r="F176" s="15">
        <f t="shared" si="12"/>
        <v>38</v>
      </c>
      <c r="G176" s="15">
        <f t="shared" si="12"/>
        <v>5</v>
      </c>
      <c r="H176" s="15">
        <f t="shared" si="12"/>
        <v>144</v>
      </c>
      <c r="I176" s="15">
        <f t="shared" si="12"/>
        <v>138</v>
      </c>
      <c r="J176" s="15">
        <f t="shared" si="12"/>
        <v>282</v>
      </c>
      <c r="K176" s="15">
        <f t="shared" si="12"/>
        <v>42</v>
      </c>
      <c r="L176" s="15">
        <f t="shared" si="12"/>
        <v>159</v>
      </c>
      <c r="M176" s="15">
        <f t="shared" si="12"/>
        <v>139</v>
      </c>
      <c r="N176" s="15">
        <f t="shared" si="12"/>
        <v>298</v>
      </c>
      <c r="O176" s="15">
        <f t="shared" si="12"/>
        <v>43</v>
      </c>
      <c r="P176" s="15">
        <f t="shared" si="12"/>
        <v>320</v>
      </c>
      <c r="Q176" s="15">
        <f t="shared" si="12"/>
        <v>298</v>
      </c>
      <c r="R176" s="15">
        <f t="shared" si="12"/>
        <v>618</v>
      </c>
      <c r="S176" s="15">
        <f t="shared" si="12"/>
        <v>90</v>
      </c>
      <c r="T176" s="15">
        <f t="shared" si="12"/>
        <v>172</v>
      </c>
      <c r="U176" s="15">
        <f t="shared" si="12"/>
        <v>164</v>
      </c>
      <c r="V176" s="15">
        <f t="shared" si="12"/>
        <v>336</v>
      </c>
      <c r="W176" s="15">
        <f t="shared" si="12"/>
        <v>47</v>
      </c>
      <c r="X176" s="15">
        <f t="shared" si="12"/>
        <v>178</v>
      </c>
      <c r="Y176" s="15">
        <f t="shared" si="12"/>
        <v>134</v>
      </c>
      <c r="Z176" s="15">
        <f t="shared" si="12"/>
        <v>312</v>
      </c>
      <c r="AA176" s="15">
        <f t="shared" si="12"/>
        <v>44</v>
      </c>
      <c r="AB176" s="15">
        <f t="shared" si="12"/>
        <v>198</v>
      </c>
      <c r="AC176" s="15">
        <f t="shared" si="12"/>
        <v>178</v>
      </c>
      <c r="AD176" s="15">
        <f t="shared" si="12"/>
        <v>376</v>
      </c>
      <c r="AE176" s="15">
        <f t="shared" si="12"/>
        <v>42</v>
      </c>
      <c r="AF176" s="15">
        <f t="shared" si="12"/>
        <v>208</v>
      </c>
      <c r="AG176" s="15">
        <f t="shared" si="12"/>
        <v>169</v>
      </c>
      <c r="AH176" s="15">
        <f t="shared" si="12"/>
        <v>377</v>
      </c>
      <c r="AI176" s="15">
        <f t="shared" si="12"/>
        <v>36</v>
      </c>
      <c r="AJ176" s="15">
        <f t="shared" si="12"/>
        <v>172</v>
      </c>
      <c r="AK176" s="15">
        <f t="shared" si="12"/>
        <v>174</v>
      </c>
      <c r="AL176" s="15">
        <f t="shared" si="12"/>
        <v>346</v>
      </c>
      <c r="AM176" s="15">
        <f t="shared" si="12"/>
        <v>39</v>
      </c>
      <c r="AN176" s="15">
        <f t="shared" si="12"/>
        <v>205</v>
      </c>
      <c r="AO176" s="15">
        <f t="shared" si="12"/>
        <v>193</v>
      </c>
      <c r="AP176" s="15">
        <f t="shared" si="12"/>
        <v>398</v>
      </c>
      <c r="AQ176" s="15">
        <f t="shared" si="12"/>
        <v>40</v>
      </c>
      <c r="AR176" s="15">
        <f t="shared" si="12"/>
        <v>1133</v>
      </c>
      <c r="AS176" s="15">
        <f t="shared" si="12"/>
        <v>1012</v>
      </c>
      <c r="AT176" s="15">
        <f t="shared" si="12"/>
        <v>2145</v>
      </c>
      <c r="AU176" s="15">
        <f t="shared" si="12"/>
        <v>248</v>
      </c>
      <c r="AV176" s="15">
        <f t="shared" si="12"/>
        <v>35</v>
      </c>
      <c r="AW176" s="15">
        <f t="shared" si="12"/>
        <v>31</v>
      </c>
      <c r="AX176" s="15">
        <f t="shared" si="12"/>
        <v>66</v>
      </c>
      <c r="AY176" s="15">
        <f t="shared" si="12"/>
        <v>6</v>
      </c>
      <c r="AZ176" s="15">
        <f t="shared" si="12"/>
        <v>47</v>
      </c>
      <c r="BA176" s="15">
        <f t="shared" si="12"/>
        <v>28</v>
      </c>
      <c r="BB176" s="15">
        <f t="shared" si="12"/>
        <v>75</v>
      </c>
      <c r="BC176" s="15">
        <f t="shared" si="12"/>
        <v>6</v>
      </c>
      <c r="BD176" s="15">
        <f t="shared" si="12"/>
        <v>41</v>
      </c>
      <c r="BE176" s="15">
        <f t="shared" si="12"/>
        <v>41</v>
      </c>
      <c r="BF176" s="15">
        <f t="shared" si="12"/>
        <v>82</v>
      </c>
      <c r="BG176" s="15">
        <f t="shared" si="12"/>
        <v>6</v>
      </c>
      <c r="BH176" s="15">
        <f t="shared" si="12"/>
        <v>123</v>
      </c>
      <c r="BI176" s="15">
        <f t="shared" si="12"/>
        <v>100</v>
      </c>
      <c r="BJ176" s="15">
        <f t="shared" si="12"/>
        <v>223</v>
      </c>
      <c r="BK176" s="15">
        <f t="shared" si="12"/>
        <v>18</v>
      </c>
      <c r="BL176" s="15">
        <f t="shared" si="12"/>
        <v>1576</v>
      </c>
      <c r="BM176" s="15">
        <f t="shared" si="12"/>
        <v>1410</v>
      </c>
      <c r="BN176" s="15">
        <f t="shared" si="12"/>
        <v>2986</v>
      </c>
      <c r="BO176" s="15">
        <f t="shared" si="12"/>
        <v>356</v>
      </c>
      <c r="BP176" s="15"/>
      <c r="BQ176" s="15"/>
    </row>
    <row r="177" spans="1:69" s="93" customFormat="1" ht="18.75">
      <c r="A177" s="88"/>
      <c r="B177" s="89"/>
      <c r="C177" s="90" t="s">
        <v>194</v>
      </c>
      <c r="D177" s="91">
        <f>SUM(D60)+D82+D119+D142+D176</f>
        <v>176</v>
      </c>
      <c r="E177" s="91">
        <f aca="true" t="shared" si="13" ref="E177:BO177">SUM(E60)+E82+E119+E142+E176</f>
        <v>154</v>
      </c>
      <c r="F177" s="91">
        <f t="shared" si="13"/>
        <v>330</v>
      </c>
      <c r="G177" s="91">
        <f t="shared" si="13"/>
        <v>50</v>
      </c>
      <c r="H177" s="91">
        <f t="shared" si="13"/>
        <v>904</v>
      </c>
      <c r="I177" s="91">
        <f t="shared" si="13"/>
        <v>811</v>
      </c>
      <c r="J177" s="91">
        <f t="shared" si="13"/>
        <v>1715</v>
      </c>
      <c r="K177" s="91">
        <f t="shared" si="13"/>
        <v>169</v>
      </c>
      <c r="L177" s="91">
        <f t="shared" si="13"/>
        <v>946</v>
      </c>
      <c r="M177" s="91">
        <f t="shared" si="13"/>
        <v>885</v>
      </c>
      <c r="N177" s="91">
        <f t="shared" si="13"/>
        <v>1831</v>
      </c>
      <c r="O177" s="91">
        <f t="shared" si="13"/>
        <v>176</v>
      </c>
      <c r="P177" s="91">
        <f t="shared" si="13"/>
        <v>2087</v>
      </c>
      <c r="Q177" s="91">
        <f t="shared" si="13"/>
        <v>1850</v>
      </c>
      <c r="R177" s="91">
        <f t="shared" si="13"/>
        <v>3876</v>
      </c>
      <c r="S177" s="91">
        <f t="shared" si="13"/>
        <v>395</v>
      </c>
      <c r="T177" s="91">
        <f t="shared" si="13"/>
        <v>1044</v>
      </c>
      <c r="U177" s="91">
        <f t="shared" si="13"/>
        <v>971</v>
      </c>
      <c r="V177" s="91">
        <f t="shared" si="13"/>
        <v>2015</v>
      </c>
      <c r="W177" s="91">
        <f t="shared" si="13"/>
        <v>184</v>
      </c>
      <c r="X177" s="91">
        <f t="shared" si="13"/>
        <v>1155</v>
      </c>
      <c r="Y177" s="91">
        <f t="shared" si="13"/>
        <v>996</v>
      </c>
      <c r="Z177" s="91">
        <f t="shared" si="13"/>
        <v>2151</v>
      </c>
      <c r="AA177" s="91">
        <f t="shared" si="13"/>
        <v>183</v>
      </c>
      <c r="AB177" s="91">
        <f t="shared" si="13"/>
        <v>1244</v>
      </c>
      <c r="AC177" s="91">
        <f t="shared" si="13"/>
        <v>1101</v>
      </c>
      <c r="AD177" s="91">
        <f t="shared" si="13"/>
        <v>2345</v>
      </c>
      <c r="AE177" s="91">
        <f t="shared" si="13"/>
        <v>179</v>
      </c>
      <c r="AF177" s="91">
        <f t="shared" si="13"/>
        <v>1280</v>
      </c>
      <c r="AG177" s="91">
        <f t="shared" si="13"/>
        <v>1068</v>
      </c>
      <c r="AH177" s="91">
        <f t="shared" si="13"/>
        <v>2348</v>
      </c>
      <c r="AI177" s="91">
        <f t="shared" si="13"/>
        <v>174</v>
      </c>
      <c r="AJ177" s="91">
        <f t="shared" si="13"/>
        <v>1139</v>
      </c>
      <c r="AK177" s="91">
        <f t="shared" si="13"/>
        <v>1081</v>
      </c>
      <c r="AL177" s="91">
        <f t="shared" si="13"/>
        <v>2220</v>
      </c>
      <c r="AM177" s="91">
        <f t="shared" si="13"/>
        <v>178</v>
      </c>
      <c r="AN177" s="91">
        <f t="shared" si="13"/>
        <v>1208</v>
      </c>
      <c r="AO177" s="91">
        <f t="shared" si="13"/>
        <v>1138</v>
      </c>
      <c r="AP177" s="91">
        <f t="shared" si="13"/>
        <v>2346</v>
      </c>
      <c r="AQ177" s="91">
        <f t="shared" si="13"/>
        <v>179</v>
      </c>
      <c r="AR177" s="91">
        <f t="shared" si="13"/>
        <v>7070</v>
      </c>
      <c r="AS177" s="91">
        <f t="shared" si="13"/>
        <v>6355</v>
      </c>
      <c r="AT177" s="91">
        <f t="shared" si="13"/>
        <v>13425</v>
      </c>
      <c r="AU177" s="91">
        <f t="shared" si="13"/>
        <v>1077</v>
      </c>
      <c r="AV177" s="91">
        <f t="shared" si="13"/>
        <v>357</v>
      </c>
      <c r="AW177" s="91">
        <f t="shared" si="13"/>
        <v>281</v>
      </c>
      <c r="AX177" s="91">
        <f t="shared" si="13"/>
        <v>638</v>
      </c>
      <c r="AY177" s="91">
        <f t="shared" si="13"/>
        <v>35</v>
      </c>
      <c r="AZ177" s="91">
        <f t="shared" si="13"/>
        <v>382</v>
      </c>
      <c r="BA177" s="91">
        <f t="shared" si="13"/>
        <v>270</v>
      </c>
      <c r="BB177" s="91">
        <f t="shared" si="13"/>
        <v>652</v>
      </c>
      <c r="BC177" s="91">
        <f t="shared" si="13"/>
        <v>35</v>
      </c>
      <c r="BD177" s="91">
        <f t="shared" si="13"/>
        <v>381</v>
      </c>
      <c r="BE177" s="91">
        <f t="shared" si="13"/>
        <v>288</v>
      </c>
      <c r="BF177" s="91">
        <f t="shared" si="13"/>
        <v>669</v>
      </c>
      <c r="BG177" s="91">
        <f t="shared" si="13"/>
        <v>34</v>
      </c>
      <c r="BH177" s="91">
        <f t="shared" si="13"/>
        <v>1120</v>
      </c>
      <c r="BI177" s="91">
        <f t="shared" si="13"/>
        <v>839</v>
      </c>
      <c r="BJ177" s="91">
        <f t="shared" si="13"/>
        <v>1959</v>
      </c>
      <c r="BK177" s="91">
        <f t="shared" si="13"/>
        <v>104</v>
      </c>
      <c r="BL177" s="91">
        <f t="shared" si="13"/>
        <v>10216</v>
      </c>
      <c r="BM177" s="91">
        <f t="shared" si="13"/>
        <v>9044</v>
      </c>
      <c r="BN177" s="91">
        <f t="shared" si="13"/>
        <v>19260</v>
      </c>
      <c r="BO177" s="91">
        <f t="shared" si="13"/>
        <v>1576</v>
      </c>
      <c r="BP177" s="92"/>
      <c r="BQ177" s="92"/>
    </row>
  </sheetData>
  <sheetProtection selectLockedCells="1" selectUnlockedCells="1"/>
  <mergeCells count="20">
    <mergeCell ref="A3:A4"/>
    <mergeCell ref="B3:B4"/>
    <mergeCell ref="C3:C4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BL3:BO3"/>
    <mergeCell ref="BP3:BQ3"/>
    <mergeCell ref="AN3:AQ3"/>
    <mergeCell ref="AR3:AU3"/>
    <mergeCell ref="AV3:AY3"/>
    <mergeCell ref="AZ3:BC3"/>
    <mergeCell ref="BD3:BG3"/>
    <mergeCell ref="BH3:BK3"/>
  </mergeCells>
  <printOptions horizontalCentered="1"/>
  <pageMargins left="0.5118110236220472" right="0.5118110236220472" top="0.5511811023622047" bottom="0.5511811023622047" header="0.11811023622047245" footer="0.11811023622047245"/>
  <pageSetup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E2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9.28125" style="34" customWidth="1"/>
    <col min="2" max="2" width="17.00390625" style="34" customWidth="1"/>
    <col min="3" max="3" width="19.57421875" style="34" customWidth="1"/>
    <col min="4" max="4" width="20.421875" style="34" customWidth="1"/>
    <col min="5" max="5" width="22.421875" style="34" customWidth="1"/>
    <col min="6" max="16384" width="9.00390625" style="34" customWidth="1"/>
  </cols>
  <sheetData>
    <row r="2" spans="1:5" ht="21">
      <c r="A2" s="249" t="s">
        <v>301</v>
      </c>
      <c r="B2" s="249"/>
      <c r="C2" s="249"/>
      <c r="D2" s="249"/>
      <c r="E2" s="249"/>
    </row>
    <row r="3" spans="1:5" ht="21">
      <c r="A3" s="241" t="s">
        <v>163</v>
      </c>
      <c r="B3" s="241"/>
      <c r="C3" s="241"/>
      <c r="D3" s="241"/>
      <c r="E3" s="241"/>
    </row>
    <row r="4" spans="1:5" ht="21">
      <c r="A4" s="242" t="s">
        <v>208</v>
      </c>
      <c r="B4" s="244" t="s">
        <v>209</v>
      </c>
      <c r="C4" s="245"/>
      <c r="D4" s="246"/>
      <c r="E4" s="247" t="s">
        <v>210</v>
      </c>
    </row>
    <row r="5" spans="1:5" ht="21">
      <c r="A5" s="243"/>
      <c r="B5" s="78" t="s">
        <v>182</v>
      </c>
      <c r="C5" s="78" t="s">
        <v>183</v>
      </c>
      <c r="D5" s="78" t="s">
        <v>184</v>
      </c>
      <c r="E5" s="248"/>
    </row>
    <row r="6" spans="1:5" ht="21">
      <c r="A6" s="85" t="s">
        <v>211</v>
      </c>
      <c r="B6" s="77">
        <f>+จำนวนนักเรียนรายโรงเรียน!D177</f>
        <v>176</v>
      </c>
      <c r="C6" s="77">
        <f>+จำนวนนักเรียนรายโรงเรียน!E177</f>
        <v>154</v>
      </c>
      <c r="D6" s="77">
        <f>+จำนวนนักเรียนรายโรงเรียน!F177</f>
        <v>330</v>
      </c>
      <c r="E6" s="77">
        <f>+จำนวนนักเรียนรายโรงเรียน!G177</f>
        <v>50</v>
      </c>
    </row>
    <row r="7" spans="1:5" ht="21">
      <c r="A7" s="85" t="s">
        <v>212</v>
      </c>
      <c r="B7" s="77">
        <f>+จำนวนนักเรียนรายโรงเรียน!H177</f>
        <v>904</v>
      </c>
      <c r="C7" s="77">
        <f>+จำนวนนักเรียนรายโรงเรียน!I177</f>
        <v>811</v>
      </c>
      <c r="D7" s="77">
        <f>+จำนวนนักเรียนรายโรงเรียน!J177</f>
        <v>1715</v>
      </c>
      <c r="E7" s="77">
        <f>+จำนวนนักเรียนรายโรงเรียน!K177</f>
        <v>169</v>
      </c>
    </row>
    <row r="8" spans="1:5" ht="21">
      <c r="A8" s="78" t="s">
        <v>213</v>
      </c>
      <c r="B8" s="77">
        <f>+จำนวนนักเรียนรายโรงเรียน!L177</f>
        <v>946</v>
      </c>
      <c r="C8" s="77">
        <f>+จำนวนนักเรียนรายโรงเรียน!M177</f>
        <v>885</v>
      </c>
      <c r="D8" s="77">
        <f>+จำนวนนักเรียนรายโรงเรียน!N177</f>
        <v>1831</v>
      </c>
      <c r="E8" s="77">
        <f>+จำนวนนักเรียนรายโรงเรียน!O177</f>
        <v>176</v>
      </c>
    </row>
    <row r="9" spans="1:5" ht="21">
      <c r="A9" s="37" t="s">
        <v>214</v>
      </c>
      <c r="B9" s="84">
        <f>SUM(B6:B8)</f>
        <v>2026</v>
      </c>
      <c r="C9" s="84">
        <f>SUM(C6:C8)</f>
        <v>1850</v>
      </c>
      <c r="D9" s="84">
        <f>SUM(D6:D8)</f>
        <v>3876</v>
      </c>
      <c r="E9" s="84">
        <f>SUM(E6:E8)</f>
        <v>395</v>
      </c>
    </row>
    <row r="10" spans="1:5" ht="21">
      <c r="A10" s="85" t="s">
        <v>169</v>
      </c>
      <c r="B10" s="79">
        <f>+จำนวนนักเรียนรายโรงเรียน!T177</f>
        <v>1044</v>
      </c>
      <c r="C10" s="79">
        <f>+จำนวนนักเรียนรายโรงเรียน!U177</f>
        <v>971</v>
      </c>
      <c r="D10" s="79">
        <f>+จำนวนนักเรียนรายโรงเรียน!V177</f>
        <v>2015</v>
      </c>
      <c r="E10" s="79">
        <f>+จำนวนนักเรียนรายโรงเรียน!W177</f>
        <v>184</v>
      </c>
    </row>
    <row r="11" spans="1:5" ht="21">
      <c r="A11" s="78" t="s">
        <v>170</v>
      </c>
      <c r="B11" s="77">
        <f>+จำนวนนักเรียนรายโรงเรียน!X177</f>
        <v>1155</v>
      </c>
      <c r="C11" s="77">
        <f>+จำนวนนักเรียนรายโรงเรียน!Y177</f>
        <v>996</v>
      </c>
      <c r="D11" s="77">
        <f>+จำนวนนักเรียนรายโรงเรียน!Z177</f>
        <v>2151</v>
      </c>
      <c r="E11" s="77">
        <f>+จำนวนนักเรียนรายโรงเรียน!AA177</f>
        <v>183</v>
      </c>
    </row>
    <row r="12" spans="1:5" ht="21">
      <c r="A12" s="78" t="s">
        <v>171</v>
      </c>
      <c r="B12" s="77">
        <f>+จำนวนนักเรียนรายโรงเรียน!AB177</f>
        <v>1244</v>
      </c>
      <c r="C12" s="77">
        <f>+จำนวนนักเรียนรายโรงเรียน!AC177</f>
        <v>1101</v>
      </c>
      <c r="D12" s="77">
        <f>+จำนวนนักเรียนรายโรงเรียน!AD177</f>
        <v>2345</v>
      </c>
      <c r="E12" s="77">
        <f>+จำนวนนักเรียนรายโรงเรียน!AE177</f>
        <v>179</v>
      </c>
    </row>
    <row r="13" spans="1:5" ht="21">
      <c r="A13" s="78" t="s">
        <v>172</v>
      </c>
      <c r="B13" s="77">
        <f>+จำนวนนักเรียนรายโรงเรียน!AF177</f>
        <v>1280</v>
      </c>
      <c r="C13" s="77">
        <f>+จำนวนนักเรียนรายโรงเรียน!AG177</f>
        <v>1068</v>
      </c>
      <c r="D13" s="77">
        <f>+จำนวนนักเรียนรายโรงเรียน!AH177</f>
        <v>2348</v>
      </c>
      <c r="E13" s="77">
        <f>+จำนวนนักเรียนรายโรงเรียน!AI177</f>
        <v>174</v>
      </c>
    </row>
    <row r="14" spans="1:5" ht="21">
      <c r="A14" s="78" t="s">
        <v>173</v>
      </c>
      <c r="B14" s="77">
        <f>+จำนวนนักเรียนรายโรงเรียน!AJ177</f>
        <v>1139</v>
      </c>
      <c r="C14" s="77">
        <f>+จำนวนนักเรียนรายโรงเรียน!AK177</f>
        <v>1081</v>
      </c>
      <c r="D14" s="77">
        <f>+จำนวนนักเรียนรายโรงเรียน!AL177</f>
        <v>2220</v>
      </c>
      <c r="E14" s="77">
        <f>+จำนวนนักเรียนรายโรงเรียน!AM177</f>
        <v>178</v>
      </c>
    </row>
    <row r="15" spans="1:5" ht="21">
      <c r="A15" s="78" t="s">
        <v>174</v>
      </c>
      <c r="B15" s="77">
        <f>+จำนวนนักเรียนรายโรงเรียน!AN177</f>
        <v>1208</v>
      </c>
      <c r="C15" s="77">
        <f>+จำนวนนักเรียนรายโรงเรียน!AO177</f>
        <v>1138</v>
      </c>
      <c r="D15" s="77">
        <f>+จำนวนนักเรียนรายโรงเรียน!AP177</f>
        <v>2346</v>
      </c>
      <c r="E15" s="77">
        <f>+จำนวนนักเรียนรายโรงเรียน!AQ177</f>
        <v>179</v>
      </c>
    </row>
    <row r="16" spans="1:5" ht="21">
      <c r="A16" s="37" t="s">
        <v>215</v>
      </c>
      <c r="B16" s="84">
        <f>SUM(B10:B15)</f>
        <v>7070</v>
      </c>
      <c r="C16" s="84">
        <f>SUM(C10:C15)</f>
        <v>6355</v>
      </c>
      <c r="D16" s="84">
        <f>SUM(D10:D15)</f>
        <v>13425</v>
      </c>
      <c r="E16" s="84">
        <f>SUM(E10:E15)</f>
        <v>1077</v>
      </c>
    </row>
    <row r="17" spans="1:5" ht="21">
      <c r="A17" s="85" t="s">
        <v>176</v>
      </c>
      <c r="B17" s="79">
        <f>+จำนวนนักเรียนรายโรงเรียน!AV177</f>
        <v>357</v>
      </c>
      <c r="C17" s="79">
        <f>+จำนวนนักเรียนรายโรงเรียน!AW177</f>
        <v>281</v>
      </c>
      <c r="D17" s="79">
        <f>+จำนวนนักเรียนรายโรงเรียน!AX177</f>
        <v>638</v>
      </c>
      <c r="E17" s="79">
        <f>+จำนวนนักเรียนรายโรงเรียน!AY177</f>
        <v>35</v>
      </c>
    </row>
    <row r="18" spans="1:5" ht="21">
      <c r="A18" s="78" t="s">
        <v>177</v>
      </c>
      <c r="B18" s="77">
        <f>+จำนวนนักเรียนรายโรงเรียน!AZ177</f>
        <v>382</v>
      </c>
      <c r="C18" s="77">
        <f>+จำนวนนักเรียนรายโรงเรียน!BA177</f>
        <v>270</v>
      </c>
      <c r="D18" s="77">
        <f>+จำนวนนักเรียนรายโรงเรียน!BB177</f>
        <v>652</v>
      </c>
      <c r="E18" s="77">
        <f>+จำนวนนักเรียนรายโรงเรียน!BC177</f>
        <v>35</v>
      </c>
    </row>
    <row r="19" spans="1:5" ht="21">
      <c r="A19" s="78" t="s">
        <v>178</v>
      </c>
      <c r="B19" s="77">
        <f>+จำนวนนักเรียนรายโรงเรียน!BD177</f>
        <v>381</v>
      </c>
      <c r="C19" s="77">
        <f>+จำนวนนักเรียนรายโรงเรียน!BE177</f>
        <v>288</v>
      </c>
      <c r="D19" s="77">
        <f>+จำนวนนักเรียนรายโรงเรียน!BF177</f>
        <v>669</v>
      </c>
      <c r="E19" s="77">
        <f>+จำนวนนักเรียนรายโรงเรียน!BG177</f>
        <v>34</v>
      </c>
    </row>
    <row r="20" spans="1:5" ht="21">
      <c r="A20" s="37" t="s">
        <v>216</v>
      </c>
      <c r="B20" s="84">
        <f>SUM(B17:B19)</f>
        <v>1120</v>
      </c>
      <c r="C20" s="84">
        <f>SUM(C17:C19)</f>
        <v>839</v>
      </c>
      <c r="D20" s="84">
        <f>SUM(D17:D19)</f>
        <v>1959</v>
      </c>
      <c r="E20" s="84">
        <f>SUM(E17:E19)</f>
        <v>104</v>
      </c>
    </row>
    <row r="21" spans="1:5" ht="21">
      <c r="A21" s="37" t="s">
        <v>217</v>
      </c>
      <c r="B21" s="84">
        <f>B9+B16+B20</f>
        <v>10216</v>
      </c>
      <c r="C21" s="84">
        <f>C9+C16+C20</f>
        <v>9044</v>
      </c>
      <c r="D21" s="84">
        <f>D9+D16+D20</f>
        <v>19260</v>
      </c>
      <c r="E21" s="84">
        <f>E9+E16+E20</f>
        <v>1576</v>
      </c>
    </row>
    <row r="22" ht="14.25">
      <c r="B22" s="35"/>
    </row>
  </sheetData>
  <sheetProtection/>
  <mergeCells count="5">
    <mergeCell ref="A3:E3"/>
    <mergeCell ref="A4:A5"/>
    <mergeCell ref="B4:D4"/>
    <mergeCell ref="E4:E5"/>
    <mergeCell ref="A2:E2"/>
  </mergeCells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11"/>
  <sheetViews>
    <sheetView zoomScale="90" zoomScaleNormal="90" zoomScalePageLayoutView="0" workbookViewId="0" topLeftCell="A1">
      <selection activeCell="G12" sqref="G12"/>
    </sheetView>
  </sheetViews>
  <sheetFormatPr defaultColWidth="9.140625" defaultRowHeight="15"/>
  <cols>
    <col min="1" max="1" width="5.8515625" style="0" customWidth="1"/>
    <col min="2" max="2" width="17.421875" style="0" customWidth="1"/>
    <col min="3" max="3" width="5.8515625" style="0" customWidth="1"/>
    <col min="4" max="4" width="5.421875" style="0" customWidth="1"/>
    <col min="5" max="5" width="6.28125" style="0" customWidth="1"/>
    <col min="6" max="6" width="5.8515625" style="0" customWidth="1"/>
    <col min="7" max="7" width="6.57421875" style="0" customWidth="1"/>
    <col min="8" max="8" width="5.7109375" style="0" customWidth="1"/>
    <col min="9" max="9" width="5.57421875" style="0" customWidth="1"/>
    <col min="10" max="10" width="5.8515625" style="0" customWidth="1"/>
    <col min="11" max="11" width="5.57421875" style="0" customWidth="1"/>
    <col min="12" max="12" width="5.8515625" style="0" customWidth="1"/>
    <col min="13" max="14" width="6.421875" style="0" customWidth="1"/>
    <col min="15" max="15" width="6.7109375" style="0" customWidth="1"/>
    <col min="16" max="16" width="6.421875" style="0" customWidth="1"/>
    <col min="17" max="17" width="6.57421875" style="0" customWidth="1"/>
    <col min="18" max="18" width="7.00390625" style="0" customWidth="1"/>
    <col min="19" max="19" width="6.8515625" style="0" customWidth="1"/>
    <col min="20" max="20" width="6.7109375" style="0" customWidth="1"/>
  </cols>
  <sheetData>
    <row r="1" spans="1:22" ht="17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5.25" customHeight="1">
      <c r="A2" s="250" t="s">
        <v>302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 ht="35.25" customHeight="1">
      <c r="A3" s="251" t="s">
        <v>163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</row>
    <row r="4" spans="1:22" ht="35.25" customHeight="1">
      <c r="A4" s="252" t="s">
        <v>164</v>
      </c>
      <c r="B4" s="254" t="s">
        <v>218</v>
      </c>
      <c r="C4" s="254" t="s">
        <v>219</v>
      </c>
      <c r="D4" s="254"/>
      <c r="E4" s="254"/>
      <c r="F4" s="254"/>
      <c r="G4" s="254"/>
      <c r="H4" s="255" t="s">
        <v>220</v>
      </c>
      <c r="I4" s="256"/>
      <c r="J4" s="256"/>
      <c r="K4" s="256"/>
      <c r="L4" s="256"/>
      <c r="M4" s="256"/>
      <c r="N4" s="256"/>
      <c r="O4" s="257"/>
      <c r="P4" s="254" t="s">
        <v>221</v>
      </c>
      <c r="Q4" s="254"/>
      <c r="R4" s="254"/>
      <c r="S4" s="254"/>
      <c r="T4" s="254"/>
      <c r="U4" s="255" t="s">
        <v>222</v>
      </c>
      <c r="V4" s="257"/>
    </row>
    <row r="5" spans="1:22" ht="35.25" customHeight="1">
      <c r="A5" s="253"/>
      <c r="B5" s="254"/>
      <c r="C5" s="186" t="s">
        <v>211</v>
      </c>
      <c r="D5" s="186" t="s">
        <v>212</v>
      </c>
      <c r="E5" s="186" t="s">
        <v>213</v>
      </c>
      <c r="F5" s="186" t="s">
        <v>184</v>
      </c>
      <c r="G5" s="186" t="s">
        <v>185</v>
      </c>
      <c r="H5" s="186" t="s">
        <v>169</v>
      </c>
      <c r="I5" s="186" t="s">
        <v>170</v>
      </c>
      <c r="J5" s="186" t="s">
        <v>171</v>
      </c>
      <c r="K5" s="186" t="s">
        <v>172</v>
      </c>
      <c r="L5" s="186" t="s">
        <v>173</v>
      </c>
      <c r="M5" s="186" t="s">
        <v>174</v>
      </c>
      <c r="N5" s="186" t="s">
        <v>184</v>
      </c>
      <c r="O5" s="186" t="s">
        <v>185</v>
      </c>
      <c r="P5" s="186" t="s">
        <v>176</v>
      </c>
      <c r="Q5" s="186" t="s">
        <v>177</v>
      </c>
      <c r="R5" s="186" t="s">
        <v>178</v>
      </c>
      <c r="S5" s="186" t="s">
        <v>184</v>
      </c>
      <c r="T5" s="186" t="s">
        <v>185</v>
      </c>
      <c r="U5" s="186" t="s">
        <v>223</v>
      </c>
      <c r="V5" s="186" t="s">
        <v>224</v>
      </c>
    </row>
    <row r="6" spans="1:22" ht="35.25" customHeight="1">
      <c r="A6" s="40">
        <v>1</v>
      </c>
      <c r="B6" s="41" t="s">
        <v>225</v>
      </c>
      <c r="C6" s="39">
        <f>+จำนวนนักเรียนรายโรงเรียน!F60</f>
        <v>116</v>
      </c>
      <c r="D6" s="39">
        <f>+จำนวนนักเรียนรายโรงเรียน!J60</f>
        <v>791</v>
      </c>
      <c r="E6" s="39">
        <f>+จำนวนนักเรียนรายโรงเรียน!N60</f>
        <v>886</v>
      </c>
      <c r="F6" s="39">
        <f>SUM(C6:E6)</f>
        <v>1793</v>
      </c>
      <c r="G6" s="39">
        <f>+จำนวนนักเรียนรายโรงเรียน!S60</f>
        <v>138</v>
      </c>
      <c r="H6" s="39">
        <f>+จำนวนนักเรียนรายโรงเรียน!V60</f>
        <v>983</v>
      </c>
      <c r="I6" s="39">
        <f>+จำนวนนักเรียนรายโรงเรียน!Z60</f>
        <v>1071</v>
      </c>
      <c r="J6" s="39">
        <f>+จำนวนนักเรียนรายโรงเรียน!AD60</f>
        <v>1122</v>
      </c>
      <c r="K6" s="39">
        <f>+จำนวนนักเรียนรายโรงเรียน!AH60</f>
        <v>1149</v>
      </c>
      <c r="L6" s="39">
        <f>+จำนวนนักเรียนรายโรงเรียน!AL60</f>
        <v>1080</v>
      </c>
      <c r="M6" s="39">
        <f>+จำนวนนักเรียนรายโรงเรียน!AP60</f>
        <v>1099</v>
      </c>
      <c r="N6" s="39">
        <f>SUM(H6:M6)</f>
        <v>6504</v>
      </c>
      <c r="O6" s="39">
        <f>+จำนวนนักเรียนรายโรงเรียน!AU60</f>
        <v>389</v>
      </c>
      <c r="P6" s="39">
        <f>+จำนวนนักเรียนรายโรงเรียน!AX60</f>
        <v>312</v>
      </c>
      <c r="Q6" s="39">
        <f>+จำนวนนักเรียนรายโรงเรียน!BB60</f>
        <v>322</v>
      </c>
      <c r="R6" s="39">
        <f>+จำนวนนักเรียนรายโรงเรียน!BF60</f>
        <v>320</v>
      </c>
      <c r="S6" s="39">
        <f>SUM(P6:R6)</f>
        <v>954</v>
      </c>
      <c r="T6" s="39">
        <f>+จำนวนนักเรียนรายโรงเรียน!BK60</f>
        <v>36</v>
      </c>
      <c r="U6" s="39">
        <f aca="true" t="shared" si="0" ref="U6:V11">F6+N6+S6</f>
        <v>9251</v>
      </c>
      <c r="V6" s="39">
        <f t="shared" si="0"/>
        <v>563</v>
      </c>
    </row>
    <row r="7" spans="1:22" ht="35.25" customHeight="1">
      <c r="A7" s="40">
        <v>2</v>
      </c>
      <c r="B7" s="41" t="s">
        <v>226</v>
      </c>
      <c r="C7" s="39">
        <f>+จำนวนนักเรียนรายโรงเรียน!F82</f>
        <v>41</v>
      </c>
      <c r="D7" s="39">
        <f>+จำนวนนักเรียนรายโรงเรียน!J82</f>
        <v>195</v>
      </c>
      <c r="E7" s="39">
        <f>+จำนวนนักเรียนรายโรงเรียน!N82</f>
        <v>176</v>
      </c>
      <c r="F7" s="39">
        <f>SUM(C7:E7)</f>
        <v>412</v>
      </c>
      <c r="G7" s="39">
        <f>+จำนวนนักเรียนรายโรงเรียน!S82</f>
        <v>48</v>
      </c>
      <c r="H7" s="39">
        <f>+จำนวนนักเรียนรายโรงเรียน!V82</f>
        <v>190</v>
      </c>
      <c r="I7" s="39">
        <f>+จำนวนนักเรียนรายโรงเรียน!Z82</f>
        <v>196</v>
      </c>
      <c r="J7" s="39">
        <f>+จำนวนนักเรียนรายโรงเรียน!AD82</f>
        <v>248</v>
      </c>
      <c r="K7" s="39">
        <f>+จำนวนนักเรียนรายโรงเรียน!AH82</f>
        <v>213</v>
      </c>
      <c r="L7" s="39">
        <f>+จำนวนนักเรียนรายโรงเรียน!AL82</f>
        <v>216</v>
      </c>
      <c r="M7" s="39">
        <f>+จำนวนนักเรียนรายโรงเรียน!AP82</f>
        <v>212</v>
      </c>
      <c r="N7" s="39">
        <f>SUM(H7:M7)</f>
        <v>1275</v>
      </c>
      <c r="O7" s="39">
        <f>+จำนวนนักเรียนรายโรงเรียน!AU82</f>
        <v>121</v>
      </c>
      <c r="P7" s="39">
        <f>+จำนวนนักเรียนรายโรงเรียน!AX82</f>
        <v>128</v>
      </c>
      <c r="Q7" s="39">
        <f>+จำนวนนักเรียนรายโรงเรียน!BB82</f>
        <v>137</v>
      </c>
      <c r="R7" s="39">
        <f>+จำนวนนักเรียนรายโรงเรียน!BF82</f>
        <v>122</v>
      </c>
      <c r="S7" s="39">
        <f>SUM(P7:R7)</f>
        <v>387</v>
      </c>
      <c r="T7" s="39">
        <f>+จำนวนนักเรียนรายโรงเรียน!BK82</f>
        <v>26</v>
      </c>
      <c r="U7" s="39">
        <f t="shared" si="0"/>
        <v>2074</v>
      </c>
      <c r="V7" s="39">
        <f t="shared" si="0"/>
        <v>195</v>
      </c>
    </row>
    <row r="8" spans="1:22" ht="35.25" customHeight="1">
      <c r="A8" s="40">
        <v>3</v>
      </c>
      <c r="B8" s="41" t="s">
        <v>227</v>
      </c>
      <c r="C8" s="39">
        <f>+จำนวนนักเรียนรายโรงเรียน!F119</f>
        <v>84</v>
      </c>
      <c r="D8" s="39">
        <f>+จำนวนนักเรียนรายโรงเรียน!J119</f>
        <v>218</v>
      </c>
      <c r="E8" s="39">
        <f>+จำนวนนักเรียนรายโรงเรียน!N119</f>
        <v>245</v>
      </c>
      <c r="F8" s="39">
        <f>SUM(C8:E8)</f>
        <v>547</v>
      </c>
      <c r="G8" s="39">
        <f>+จำนวนนักเรียนรายโรงเรียน!S119</f>
        <v>71</v>
      </c>
      <c r="H8" s="39">
        <f>+จำนวนนักเรียนรายโรงเรียน!V119</f>
        <v>260</v>
      </c>
      <c r="I8" s="39">
        <f>+จำนวนนักเรียนรายโรงเรียน!Z119</f>
        <v>321</v>
      </c>
      <c r="J8" s="39">
        <f>+จำนวนนักเรียนรายโรงเรียน!AD119</f>
        <v>308</v>
      </c>
      <c r="K8" s="39">
        <f>+จำนวนนักเรียนรายโรงเรียน!AH119</f>
        <v>353</v>
      </c>
      <c r="L8" s="39">
        <f>+จำนวนนักเรียนรายโรงเรียน!AL119</f>
        <v>325</v>
      </c>
      <c r="M8" s="39">
        <f>+จำนวนนักเรียนรายโรงเรียน!AP119</f>
        <v>363</v>
      </c>
      <c r="N8" s="39">
        <f>SUM(H8:M8)</f>
        <v>1930</v>
      </c>
      <c r="O8" s="39">
        <f>+จำนวนนักเรียนรายโรงเรียน!AU119</f>
        <v>196</v>
      </c>
      <c r="P8" s="39">
        <f>+จำนวนนักเรียนรายโรงเรียน!AX119</f>
        <v>132</v>
      </c>
      <c r="Q8" s="39">
        <f>+จำนวนนักเรียนรายโรงเรียน!BB119</f>
        <v>118</v>
      </c>
      <c r="R8" s="39">
        <f>+จำนวนนักเรียนรายโรงเรียน!BF119</f>
        <v>145</v>
      </c>
      <c r="S8" s="39">
        <f>SUM(P8:R8)</f>
        <v>395</v>
      </c>
      <c r="T8" s="39">
        <f>+จำนวนนักเรียนรายโรงเรียน!BK119</f>
        <v>24</v>
      </c>
      <c r="U8" s="39">
        <f t="shared" si="0"/>
        <v>2872</v>
      </c>
      <c r="V8" s="39">
        <f t="shared" si="0"/>
        <v>291</v>
      </c>
    </row>
    <row r="9" spans="1:22" ht="35.25" customHeight="1">
      <c r="A9" s="40">
        <v>4</v>
      </c>
      <c r="B9" s="41" t="s">
        <v>228</v>
      </c>
      <c r="C9" s="39">
        <f>+จำนวนนักเรียนรายโรงเรียน!F142</f>
        <v>51</v>
      </c>
      <c r="D9" s="39">
        <f>+จำนวนนักเรียนรายโรงเรียน!J142</f>
        <v>229</v>
      </c>
      <c r="E9" s="39">
        <f>+จำนวนนักเรียนรายโรงเรียน!N142</f>
        <v>226</v>
      </c>
      <c r="F9" s="39">
        <f>SUM(C9:E9)</f>
        <v>506</v>
      </c>
      <c r="G9" s="39">
        <f>+จำนวนนักเรียนรายโรงเรียน!S142</f>
        <v>48</v>
      </c>
      <c r="H9" s="39">
        <f>+จำนวนนักเรียนรายโรงเรียน!V142</f>
        <v>246</v>
      </c>
      <c r="I9" s="39">
        <f>+จำนวนนักเรียนรายโรงเรียน!Z142</f>
        <v>251</v>
      </c>
      <c r="J9" s="39">
        <f>+จำนวนนักเรียนรายโรงเรียน!AD142</f>
        <v>291</v>
      </c>
      <c r="K9" s="39">
        <f>+จำนวนนักเรียนรายโรงเรียน!AH142</f>
        <v>256</v>
      </c>
      <c r="L9" s="39">
        <f>+จำนวนนักเรียนรายโรงเรียน!AL142</f>
        <v>253</v>
      </c>
      <c r="M9" s="39">
        <f>+จำนวนนักเรียนรายโรงเรียน!AP142</f>
        <v>274</v>
      </c>
      <c r="N9" s="39">
        <f>SUM(H9:M9)</f>
        <v>1571</v>
      </c>
      <c r="O9" s="39">
        <f>+จำนวนนักเรียนรายโรงเรียน!AU142</f>
        <v>123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f t="shared" si="0"/>
        <v>2077</v>
      </c>
      <c r="V9" s="39">
        <f t="shared" si="0"/>
        <v>171</v>
      </c>
    </row>
    <row r="10" spans="1:22" ht="35.25" customHeight="1">
      <c r="A10" s="40">
        <v>5</v>
      </c>
      <c r="B10" s="41" t="s">
        <v>229</v>
      </c>
      <c r="C10" s="39">
        <f>+จำนวนนักเรียนรายโรงเรียน!F176</f>
        <v>38</v>
      </c>
      <c r="D10" s="39">
        <f>+จำนวนนักเรียนรายโรงเรียน!J176</f>
        <v>282</v>
      </c>
      <c r="E10" s="39">
        <f>+จำนวนนักเรียนรายโรงเรียน!N176</f>
        <v>298</v>
      </c>
      <c r="F10" s="39">
        <f>SUM(C10:E10)</f>
        <v>618</v>
      </c>
      <c r="G10" s="39">
        <f>+จำนวนนักเรียนรายโรงเรียน!S176</f>
        <v>90</v>
      </c>
      <c r="H10" s="39">
        <f>+จำนวนนักเรียนรายโรงเรียน!V176</f>
        <v>336</v>
      </c>
      <c r="I10" s="39">
        <f>+จำนวนนักเรียนรายโรงเรียน!Z176</f>
        <v>312</v>
      </c>
      <c r="J10" s="39">
        <f>+จำนวนนักเรียนรายโรงเรียน!AD176</f>
        <v>376</v>
      </c>
      <c r="K10" s="39">
        <f>จำนวนนักเรียนรายโรงเรียน!AH176</f>
        <v>377</v>
      </c>
      <c r="L10" s="39">
        <f>+จำนวนนักเรียนรายโรงเรียน!AL176</f>
        <v>346</v>
      </c>
      <c r="M10" s="39">
        <f>+จำนวนนักเรียนรายโรงเรียน!AP176</f>
        <v>398</v>
      </c>
      <c r="N10" s="39">
        <f>SUM(H10:M10)</f>
        <v>2145</v>
      </c>
      <c r="O10" s="39">
        <f>+จำนวนนักเรียนรายโรงเรียน!AU176</f>
        <v>248</v>
      </c>
      <c r="P10" s="39">
        <f>+จำนวนนักเรียนรายโรงเรียน!AX176</f>
        <v>66</v>
      </c>
      <c r="Q10" s="39">
        <f>+จำนวนนักเรียนรายโรงเรียน!BB176</f>
        <v>75</v>
      </c>
      <c r="R10" s="39">
        <f>+จำนวนนักเรียนรายโรงเรียน!BF176</f>
        <v>82</v>
      </c>
      <c r="S10" s="39">
        <f>SUM(P10:R10)</f>
        <v>223</v>
      </c>
      <c r="T10" s="39">
        <f>+จำนวนนักเรียนรายโรงเรียน!BK176</f>
        <v>18</v>
      </c>
      <c r="U10" s="39">
        <f t="shared" si="0"/>
        <v>2986</v>
      </c>
      <c r="V10" s="39">
        <f t="shared" si="0"/>
        <v>356</v>
      </c>
    </row>
    <row r="11" spans="1:22" ht="35.25" customHeight="1">
      <c r="A11" s="38"/>
      <c r="B11" s="94" t="s">
        <v>230</v>
      </c>
      <c r="C11" s="39">
        <f aca="true" t="shared" si="1" ref="C11:H11">SUM(C6:C10)</f>
        <v>330</v>
      </c>
      <c r="D11" s="39">
        <f t="shared" si="1"/>
        <v>1715</v>
      </c>
      <c r="E11" s="39">
        <f t="shared" si="1"/>
        <v>1831</v>
      </c>
      <c r="F11" s="39">
        <f t="shared" si="1"/>
        <v>3876</v>
      </c>
      <c r="G11" s="39">
        <f t="shared" si="1"/>
        <v>395</v>
      </c>
      <c r="H11" s="39">
        <f t="shared" si="1"/>
        <v>2015</v>
      </c>
      <c r="I11" s="39">
        <f aca="true" t="shared" si="2" ref="I11:N11">SUM(I6:I10)</f>
        <v>2151</v>
      </c>
      <c r="J11" s="39">
        <f t="shared" si="2"/>
        <v>2345</v>
      </c>
      <c r="K11" s="39">
        <f t="shared" si="2"/>
        <v>2348</v>
      </c>
      <c r="L11" s="39">
        <f t="shared" si="2"/>
        <v>2220</v>
      </c>
      <c r="M11" s="39">
        <f t="shared" si="2"/>
        <v>2346</v>
      </c>
      <c r="N11" s="39">
        <f t="shared" si="2"/>
        <v>13425</v>
      </c>
      <c r="O11" s="39">
        <f aca="true" t="shared" si="3" ref="O11:T11">SUM(O6:O10)</f>
        <v>1077</v>
      </c>
      <c r="P11" s="39">
        <f t="shared" si="3"/>
        <v>638</v>
      </c>
      <c r="Q11" s="39">
        <f t="shared" si="3"/>
        <v>652</v>
      </c>
      <c r="R11" s="39">
        <f t="shared" si="3"/>
        <v>669</v>
      </c>
      <c r="S11" s="39">
        <f t="shared" si="3"/>
        <v>1959</v>
      </c>
      <c r="T11" s="39">
        <f t="shared" si="3"/>
        <v>104</v>
      </c>
      <c r="U11" s="39">
        <f t="shared" si="0"/>
        <v>19260</v>
      </c>
      <c r="V11" s="39">
        <f t="shared" si="0"/>
        <v>1576</v>
      </c>
    </row>
    <row r="12" ht="35.25" customHeight="1"/>
  </sheetData>
  <sheetProtection/>
  <mergeCells count="8">
    <mergeCell ref="A2:V2"/>
    <mergeCell ref="A3:V3"/>
    <mergeCell ref="A4:A5"/>
    <mergeCell ref="B4:B5"/>
    <mergeCell ref="C4:G4"/>
    <mergeCell ref="H4:O4"/>
    <mergeCell ref="P4:T4"/>
    <mergeCell ref="U4:V4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13"/>
  <sheetViews>
    <sheetView zoomScalePageLayoutView="0" workbookViewId="0" topLeftCell="A4">
      <selection activeCell="E14" sqref="E14"/>
    </sheetView>
  </sheetViews>
  <sheetFormatPr defaultColWidth="9.140625" defaultRowHeight="15"/>
  <cols>
    <col min="2" max="2" width="13.8515625" style="0" customWidth="1"/>
    <col min="3" max="3" width="14.140625" style="0" customWidth="1"/>
    <col min="4" max="4" width="13.00390625" style="0" customWidth="1"/>
    <col min="5" max="5" width="14.140625" style="0" customWidth="1"/>
    <col min="6" max="6" width="15.421875" style="0" customWidth="1"/>
    <col min="7" max="7" width="14.28125" style="0" customWidth="1"/>
    <col min="8" max="8" width="10.140625" style="0" customWidth="1"/>
  </cols>
  <sheetData>
    <row r="1" spans="1:8" ht="14.25">
      <c r="A1" s="42"/>
      <c r="B1" s="42"/>
      <c r="C1" s="42"/>
      <c r="D1" s="42"/>
      <c r="E1" s="42"/>
      <c r="F1" s="42"/>
      <c r="G1" s="42"/>
      <c r="H1" s="42"/>
    </row>
    <row r="2" spans="1:8" ht="14.25">
      <c r="A2" s="42"/>
      <c r="B2" s="42"/>
      <c r="C2" s="42"/>
      <c r="D2" s="42"/>
      <c r="E2" s="42"/>
      <c r="F2" s="42"/>
      <c r="G2" s="42"/>
      <c r="H2" s="42"/>
    </row>
    <row r="3" spans="1:8" ht="21">
      <c r="A3" s="260" t="s">
        <v>303</v>
      </c>
      <c r="B3" s="260"/>
      <c r="C3" s="260"/>
      <c r="D3" s="260"/>
      <c r="E3" s="260"/>
      <c r="F3" s="260"/>
      <c r="G3" s="260"/>
      <c r="H3" s="260"/>
    </row>
    <row r="4" spans="1:8" ht="21">
      <c r="A4" s="261" t="s">
        <v>163</v>
      </c>
      <c r="B4" s="261"/>
      <c r="C4" s="261"/>
      <c r="D4" s="261"/>
      <c r="E4" s="261"/>
      <c r="F4" s="261"/>
      <c r="G4" s="261"/>
      <c r="H4" s="261"/>
    </row>
    <row r="5" spans="1:8" ht="21">
      <c r="A5" s="262" t="s">
        <v>164</v>
      </c>
      <c r="B5" s="262" t="s">
        <v>218</v>
      </c>
      <c r="C5" s="266" t="s">
        <v>231</v>
      </c>
      <c r="D5" s="267"/>
      <c r="E5" s="267"/>
      <c r="F5" s="267"/>
      <c r="G5" s="268"/>
      <c r="H5" s="264" t="s">
        <v>217</v>
      </c>
    </row>
    <row r="6" spans="1:8" ht="42">
      <c r="A6" s="263"/>
      <c r="B6" s="263"/>
      <c r="C6" s="98" t="s">
        <v>232</v>
      </c>
      <c r="D6" s="99" t="s">
        <v>220</v>
      </c>
      <c r="E6" s="100" t="s">
        <v>233</v>
      </c>
      <c r="F6" s="100" t="s">
        <v>234</v>
      </c>
      <c r="G6" s="100" t="s">
        <v>2369</v>
      </c>
      <c r="H6" s="265"/>
    </row>
    <row r="7" spans="1:8" ht="21">
      <c r="A7" s="43">
        <v>1</v>
      </c>
      <c r="B7" s="44" t="s">
        <v>225</v>
      </c>
      <c r="C7" s="49">
        <v>0</v>
      </c>
      <c r="D7" s="49">
        <v>1</v>
      </c>
      <c r="E7" s="48">
        <v>44</v>
      </c>
      <c r="F7" s="48">
        <v>9</v>
      </c>
      <c r="G7" s="48">
        <v>0</v>
      </c>
      <c r="H7" s="50">
        <v>54</v>
      </c>
    </row>
    <row r="8" spans="1:8" ht="21">
      <c r="A8" s="43">
        <v>2</v>
      </c>
      <c r="B8" s="44" t="s">
        <v>226</v>
      </c>
      <c r="C8" s="48">
        <v>0</v>
      </c>
      <c r="D8" s="48">
        <v>0</v>
      </c>
      <c r="E8" s="48">
        <v>12</v>
      </c>
      <c r="F8" s="48">
        <v>8</v>
      </c>
      <c r="G8" s="48">
        <v>0</v>
      </c>
      <c r="H8" s="50">
        <v>20</v>
      </c>
    </row>
    <row r="9" spans="1:8" ht="21">
      <c r="A9" s="43">
        <v>3</v>
      </c>
      <c r="B9" s="44" t="s">
        <v>227</v>
      </c>
      <c r="C9" s="48">
        <v>1</v>
      </c>
      <c r="D9" s="48">
        <v>0</v>
      </c>
      <c r="E9" s="48">
        <v>23</v>
      </c>
      <c r="F9" s="48">
        <v>8</v>
      </c>
      <c r="G9" s="48">
        <v>3</v>
      </c>
      <c r="H9" s="50">
        <f>SUM(C9:G9)</f>
        <v>35</v>
      </c>
    </row>
    <row r="10" spans="1:8" ht="21">
      <c r="A10" s="43">
        <v>4</v>
      </c>
      <c r="B10" s="44" t="s">
        <v>228</v>
      </c>
      <c r="C10" s="49">
        <v>0</v>
      </c>
      <c r="D10" s="49">
        <v>0</v>
      </c>
      <c r="E10" s="48">
        <v>20</v>
      </c>
      <c r="F10" s="48">
        <v>0</v>
      </c>
      <c r="G10" s="48">
        <v>1</v>
      </c>
      <c r="H10" s="50">
        <v>21</v>
      </c>
    </row>
    <row r="11" spans="1:8" ht="21">
      <c r="A11" s="43">
        <v>5</v>
      </c>
      <c r="B11" s="44" t="s">
        <v>229</v>
      </c>
      <c r="C11" s="49">
        <v>0</v>
      </c>
      <c r="D11" s="48">
        <v>1</v>
      </c>
      <c r="E11" s="48">
        <v>25</v>
      </c>
      <c r="F11" s="48">
        <v>6</v>
      </c>
      <c r="G11" s="48">
        <v>0</v>
      </c>
      <c r="H11" s="50">
        <v>32</v>
      </c>
    </row>
    <row r="12" spans="1:8" ht="21">
      <c r="A12" s="258" t="s">
        <v>184</v>
      </c>
      <c r="B12" s="259"/>
      <c r="C12" s="46">
        <v>1</v>
      </c>
      <c r="D12" s="46">
        <v>2</v>
      </c>
      <c r="E12" s="46">
        <f>SUM(E7:E11)</f>
        <v>124</v>
      </c>
      <c r="F12" s="46">
        <v>31</v>
      </c>
      <c r="G12" s="47">
        <f>SUM(G7:G11)</f>
        <v>4</v>
      </c>
      <c r="H12" s="45">
        <f>SUM(H7:H11)</f>
        <v>162</v>
      </c>
    </row>
    <row r="13" spans="1:8" ht="14.25">
      <c r="A13" s="42"/>
      <c r="B13" s="42"/>
      <c r="C13" s="42"/>
      <c r="D13" s="42"/>
      <c r="E13" s="42"/>
      <c r="F13" s="42"/>
      <c r="G13" s="42"/>
      <c r="H13" s="42"/>
    </row>
  </sheetData>
  <sheetProtection/>
  <mergeCells count="7">
    <mergeCell ref="A12:B12"/>
    <mergeCell ref="A3:H3"/>
    <mergeCell ref="A4:H4"/>
    <mergeCell ref="A5:A6"/>
    <mergeCell ref="B5:B6"/>
    <mergeCell ref="H5:H6"/>
    <mergeCell ref="C5:G5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9"/>
  <sheetViews>
    <sheetView zoomScalePageLayoutView="0" workbookViewId="0" topLeftCell="A4">
      <selection activeCell="G15" sqref="G15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11.8515625" style="0" customWidth="1"/>
    <col min="5" max="5" width="11.14062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1.00390625" style="0" customWidth="1"/>
  </cols>
  <sheetData>
    <row r="1" spans="1:10" ht="14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4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4.2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21">
      <c r="A4" s="260" t="s">
        <v>304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21">
      <c r="A5" s="261" t="s">
        <v>163</v>
      </c>
      <c r="B5" s="261"/>
      <c r="C5" s="261"/>
      <c r="D5" s="261"/>
      <c r="E5" s="261"/>
      <c r="F5" s="261"/>
      <c r="G5" s="261"/>
      <c r="H5" s="261"/>
      <c r="I5" s="261"/>
      <c r="J5" s="95"/>
    </row>
    <row r="6" spans="1:10" ht="21">
      <c r="A6" s="273" t="s">
        <v>164</v>
      </c>
      <c r="B6" s="271" t="s">
        <v>218</v>
      </c>
      <c r="C6" s="275" t="s">
        <v>235</v>
      </c>
      <c r="D6" s="276"/>
      <c r="E6" s="276"/>
      <c r="F6" s="276"/>
      <c r="G6" s="276"/>
      <c r="H6" s="270" t="s">
        <v>184</v>
      </c>
      <c r="I6" s="270" t="s">
        <v>236</v>
      </c>
      <c r="J6" s="96"/>
    </row>
    <row r="7" spans="1:9" ht="21">
      <c r="A7" s="273"/>
      <c r="B7" s="271"/>
      <c r="C7" s="101" t="s">
        <v>237</v>
      </c>
      <c r="D7" s="101" t="s">
        <v>238</v>
      </c>
      <c r="E7" s="101" t="s">
        <v>240</v>
      </c>
      <c r="F7" s="101" t="s">
        <v>241</v>
      </c>
      <c r="G7" s="102" t="s">
        <v>209</v>
      </c>
      <c r="H7" s="271"/>
      <c r="I7" s="271"/>
    </row>
    <row r="8" spans="1:9" ht="18.75" customHeight="1">
      <c r="A8" s="274"/>
      <c r="B8" s="272"/>
      <c r="C8" s="103" t="s">
        <v>2360</v>
      </c>
      <c r="D8" s="104" t="s">
        <v>2361</v>
      </c>
      <c r="E8" s="104" t="s">
        <v>2362</v>
      </c>
      <c r="F8" s="104" t="s">
        <v>2363</v>
      </c>
      <c r="G8" s="105" t="s">
        <v>244</v>
      </c>
      <c r="H8" s="272"/>
      <c r="I8" s="272"/>
    </row>
    <row r="9" spans="1:13" s="34" customFormat="1" ht="21">
      <c r="A9" s="48">
        <v>1</v>
      </c>
      <c r="B9" s="58" t="s">
        <v>225</v>
      </c>
      <c r="C9" s="48">
        <v>38</v>
      </c>
      <c r="D9" s="48">
        <v>14</v>
      </c>
      <c r="E9" s="48">
        <v>1</v>
      </c>
      <c r="F9" s="48">
        <v>1</v>
      </c>
      <c r="G9" s="48">
        <v>0</v>
      </c>
      <c r="H9" s="47">
        <f>C9+D9+E9+F9</f>
        <v>54</v>
      </c>
      <c r="I9" s="59">
        <f>H9*100/H14</f>
        <v>33.333333333333336</v>
      </c>
      <c r="K9" s="97"/>
      <c r="L9" s="97"/>
      <c r="M9" s="97"/>
    </row>
    <row r="10" spans="1:9" ht="21">
      <c r="A10" s="48">
        <v>2</v>
      </c>
      <c r="B10" s="58" t="s">
        <v>226</v>
      </c>
      <c r="C10" s="48">
        <v>14</v>
      </c>
      <c r="D10" s="48">
        <v>6</v>
      </c>
      <c r="E10" s="48">
        <v>0</v>
      </c>
      <c r="F10" s="48">
        <v>0</v>
      </c>
      <c r="G10" s="48">
        <v>0</v>
      </c>
      <c r="H10" s="47">
        <v>20</v>
      </c>
      <c r="I10" s="59">
        <f>H10*100/H14</f>
        <v>12.345679012345679</v>
      </c>
    </row>
    <row r="11" spans="1:14" ht="21">
      <c r="A11" s="48">
        <v>3</v>
      </c>
      <c r="B11" s="58" t="s">
        <v>227</v>
      </c>
      <c r="C11" s="48">
        <v>26</v>
      </c>
      <c r="D11" s="48">
        <v>6</v>
      </c>
      <c r="E11" s="48">
        <v>0</v>
      </c>
      <c r="F11" s="48">
        <v>0</v>
      </c>
      <c r="G11" s="48">
        <v>3</v>
      </c>
      <c r="H11" s="47">
        <v>35</v>
      </c>
      <c r="I11" s="59">
        <f>H11*100/H14</f>
        <v>21.604938271604937</v>
      </c>
      <c r="N11" s="20"/>
    </row>
    <row r="12" spans="1:9" ht="21">
      <c r="A12" s="48">
        <v>4</v>
      </c>
      <c r="B12" s="58" t="s">
        <v>228</v>
      </c>
      <c r="C12" s="48">
        <v>14</v>
      </c>
      <c r="D12" s="48">
        <v>6</v>
      </c>
      <c r="E12" s="48">
        <v>0</v>
      </c>
      <c r="F12" s="48">
        <v>0</v>
      </c>
      <c r="G12" s="48">
        <v>1</v>
      </c>
      <c r="H12" s="47">
        <v>21</v>
      </c>
      <c r="I12" s="59">
        <f>H12*100/H14</f>
        <v>12.962962962962964</v>
      </c>
    </row>
    <row r="13" spans="1:9" ht="21">
      <c r="A13" s="48">
        <v>5</v>
      </c>
      <c r="B13" s="58" t="s">
        <v>229</v>
      </c>
      <c r="C13" s="48">
        <v>25</v>
      </c>
      <c r="D13" s="48">
        <v>7</v>
      </c>
      <c r="E13" s="48">
        <v>0</v>
      </c>
      <c r="F13" s="48">
        <v>0</v>
      </c>
      <c r="G13" s="48">
        <v>0</v>
      </c>
      <c r="H13" s="47">
        <v>32</v>
      </c>
      <c r="I13" s="59">
        <f>H13*100/162</f>
        <v>19.753086419753085</v>
      </c>
    </row>
    <row r="14" spans="1:9" ht="21">
      <c r="A14" s="48"/>
      <c r="B14" s="54" t="s">
        <v>184</v>
      </c>
      <c r="C14" s="47">
        <f>SUM(C9:C13)</f>
        <v>117</v>
      </c>
      <c r="D14" s="47">
        <f>SUM(D9:D13)</f>
        <v>39</v>
      </c>
      <c r="E14" s="47">
        <f>SUM(E9:E13)</f>
        <v>1</v>
      </c>
      <c r="F14" s="47">
        <f>SUM(F9:F13)</f>
        <v>1</v>
      </c>
      <c r="G14" s="47">
        <f>SUM(G9:G13)</f>
        <v>4</v>
      </c>
      <c r="H14" s="47">
        <f>C14+D14+E14+F14+G14</f>
        <v>162</v>
      </c>
      <c r="I14" s="59">
        <v>100</v>
      </c>
    </row>
    <row r="15" spans="1:10" ht="21" customHeight="1">
      <c r="A15" s="269" t="s">
        <v>245</v>
      </c>
      <c r="B15" s="269"/>
      <c r="C15" s="55" t="s">
        <v>2388</v>
      </c>
      <c r="D15" s="55"/>
      <c r="E15" s="56"/>
      <c r="F15" s="56"/>
      <c r="G15" s="56"/>
      <c r="H15" s="56"/>
      <c r="I15" s="56"/>
      <c r="J15" s="56"/>
    </row>
    <row r="16" spans="1:10" ht="21">
      <c r="A16" s="52"/>
      <c r="B16" s="52"/>
      <c r="C16" s="60" t="s">
        <v>237</v>
      </c>
      <c r="D16" s="53" t="s">
        <v>223</v>
      </c>
      <c r="E16" s="63">
        <v>119</v>
      </c>
      <c r="F16" s="53" t="s">
        <v>2364</v>
      </c>
      <c r="G16" s="53"/>
      <c r="H16" s="53"/>
      <c r="I16" s="53"/>
      <c r="J16" s="53"/>
    </row>
    <row r="17" spans="1:10" ht="21">
      <c r="A17" s="52"/>
      <c r="B17" s="52"/>
      <c r="C17" s="60" t="s">
        <v>238</v>
      </c>
      <c r="D17" s="53" t="s">
        <v>223</v>
      </c>
      <c r="E17" s="63" t="s">
        <v>2365</v>
      </c>
      <c r="F17" s="53" t="s">
        <v>247</v>
      </c>
      <c r="G17" s="53"/>
      <c r="H17" s="53"/>
      <c r="I17" s="53"/>
      <c r="J17" s="53"/>
    </row>
    <row r="18" spans="1:10" ht="21">
      <c r="A18" s="52"/>
      <c r="B18" s="52"/>
      <c r="C18" s="60" t="s">
        <v>240</v>
      </c>
      <c r="D18" s="53" t="s">
        <v>223</v>
      </c>
      <c r="E18" s="63" t="s">
        <v>2366</v>
      </c>
      <c r="F18" s="53" t="s">
        <v>247</v>
      </c>
      <c r="G18" s="53"/>
      <c r="H18" s="53"/>
      <c r="I18" s="57"/>
      <c r="J18" s="53"/>
    </row>
    <row r="19" spans="1:10" ht="21">
      <c r="A19" s="52"/>
      <c r="B19" s="52"/>
      <c r="C19" s="60" t="s">
        <v>241</v>
      </c>
      <c r="D19" s="53" t="s">
        <v>223</v>
      </c>
      <c r="E19" s="69">
        <v>1680</v>
      </c>
      <c r="F19" s="53" t="s">
        <v>248</v>
      </c>
      <c r="G19" s="53"/>
      <c r="H19" s="53"/>
      <c r="I19" s="53"/>
      <c r="J19" s="53"/>
    </row>
  </sheetData>
  <sheetProtection/>
  <mergeCells count="8">
    <mergeCell ref="A15:B15"/>
    <mergeCell ref="H6:H8"/>
    <mergeCell ref="A4:J4"/>
    <mergeCell ref="A6:A8"/>
    <mergeCell ref="B6:B8"/>
    <mergeCell ref="I6:I8"/>
    <mergeCell ref="C6:G6"/>
    <mergeCell ref="A5:I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L23"/>
  <sheetViews>
    <sheetView zoomScalePageLayoutView="0" workbookViewId="0" topLeftCell="A10">
      <selection activeCell="F5" sqref="F5"/>
    </sheetView>
  </sheetViews>
  <sheetFormatPr defaultColWidth="9.140625" defaultRowHeight="15"/>
  <cols>
    <col min="2" max="2" width="14.421875" style="0" customWidth="1"/>
    <col min="11" max="11" width="10.57421875" style="0" customWidth="1"/>
  </cols>
  <sheetData>
    <row r="2" spans="1:12" ht="21">
      <c r="A2" s="260" t="s">
        <v>304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21">
      <c r="A3" s="261" t="s">
        <v>163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21">
      <c r="A4" s="279" t="s">
        <v>164</v>
      </c>
      <c r="B4" s="282" t="s">
        <v>218</v>
      </c>
      <c r="C4" s="285" t="s">
        <v>249</v>
      </c>
      <c r="D4" s="285"/>
      <c r="E4" s="285"/>
      <c r="F4" s="285"/>
      <c r="G4" s="285"/>
      <c r="H4" s="285"/>
      <c r="I4" s="285"/>
      <c r="J4" s="106"/>
      <c r="K4" s="286" t="s">
        <v>184</v>
      </c>
      <c r="L4" s="286" t="s">
        <v>236</v>
      </c>
    </row>
    <row r="5" spans="1:12" ht="21">
      <c r="A5" s="280"/>
      <c r="B5" s="283"/>
      <c r="C5" s="107" t="s">
        <v>250</v>
      </c>
      <c r="D5" s="107" t="s">
        <v>251</v>
      </c>
      <c r="E5" s="107" t="s">
        <v>239</v>
      </c>
      <c r="F5" s="107" t="s">
        <v>252</v>
      </c>
      <c r="G5" s="107" t="s">
        <v>253</v>
      </c>
      <c r="H5" s="107" t="s">
        <v>254</v>
      </c>
      <c r="I5" s="107" t="s">
        <v>255</v>
      </c>
      <c r="J5" s="108" t="s">
        <v>209</v>
      </c>
      <c r="K5" s="287"/>
      <c r="L5" s="287"/>
    </row>
    <row r="6" spans="1:12" ht="18.75">
      <c r="A6" s="281"/>
      <c r="B6" s="284"/>
      <c r="C6" s="109" t="s">
        <v>242</v>
      </c>
      <c r="D6" s="110" t="s">
        <v>256</v>
      </c>
      <c r="E6" s="110" t="s">
        <v>243</v>
      </c>
      <c r="F6" s="110" t="s">
        <v>257</v>
      </c>
      <c r="G6" s="110" t="s">
        <v>258</v>
      </c>
      <c r="H6" s="110" t="s">
        <v>259</v>
      </c>
      <c r="I6" s="110" t="s">
        <v>260</v>
      </c>
      <c r="J6" s="111" t="s">
        <v>244</v>
      </c>
      <c r="K6" s="288"/>
      <c r="L6" s="288"/>
    </row>
    <row r="7" spans="1:12" ht="21">
      <c r="A7" s="64">
        <v>1</v>
      </c>
      <c r="B7" s="58" t="s">
        <v>225</v>
      </c>
      <c r="C7" s="48">
        <v>38</v>
      </c>
      <c r="D7" s="48">
        <v>9</v>
      </c>
      <c r="E7" s="48">
        <v>3</v>
      </c>
      <c r="F7" s="48">
        <v>2</v>
      </c>
      <c r="G7" s="48">
        <v>0</v>
      </c>
      <c r="H7" s="48">
        <v>2</v>
      </c>
      <c r="I7" s="48">
        <v>0</v>
      </c>
      <c r="J7" s="48">
        <v>0</v>
      </c>
      <c r="K7" s="47">
        <f>C7+D7+E7+F7+H7</f>
        <v>54</v>
      </c>
      <c r="L7" s="59">
        <v>33.333333333333336</v>
      </c>
    </row>
    <row r="8" spans="1:12" ht="21">
      <c r="A8" s="64">
        <v>2</v>
      </c>
      <c r="B8" s="58" t="s">
        <v>226</v>
      </c>
      <c r="C8" s="48">
        <v>14</v>
      </c>
      <c r="D8" s="48">
        <v>5</v>
      </c>
      <c r="E8" s="48">
        <v>0</v>
      </c>
      <c r="F8" s="48">
        <v>1</v>
      </c>
      <c r="G8" s="48">
        <v>0</v>
      </c>
      <c r="H8" s="48">
        <v>0</v>
      </c>
      <c r="I8" s="48">
        <v>0</v>
      </c>
      <c r="J8" s="48">
        <v>0</v>
      </c>
      <c r="K8" s="47">
        <v>20</v>
      </c>
      <c r="L8" s="59">
        <v>12.345679012345679</v>
      </c>
    </row>
    <row r="9" spans="1:12" ht="21">
      <c r="A9" s="64">
        <v>3</v>
      </c>
      <c r="B9" s="58" t="s">
        <v>227</v>
      </c>
      <c r="C9" s="48">
        <v>26</v>
      </c>
      <c r="D9" s="48">
        <v>4</v>
      </c>
      <c r="E9" s="48">
        <v>1</v>
      </c>
      <c r="F9" s="48">
        <v>0</v>
      </c>
      <c r="G9" s="48">
        <v>1</v>
      </c>
      <c r="H9" s="48">
        <v>0</v>
      </c>
      <c r="I9" s="48">
        <v>0</v>
      </c>
      <c r="J9" s="48">
        <v>3</v>
      </c>
      <c r="K9" s="47">
        <f>C9+D9+E9+G9+J9</f>
        <v>35</v>
      </c>
      <c r="L9" s="59">
        <v>21.604938271604937</v>
      </c>
    </row>
    <row r="10" spans="1:12" ht="21">
      <c r="A10" s="64">
        <v>4</v>
      </c>
      <c r="B10" s="58" t="s">
        <v>228</v>
      </c>
      <c r="C10" s="48">
        <v>14</v>
      </c>
      <c r="D10" s="48">
        <v>4</v>
      </c>
      <c r="E10" s="48">
        <v>2</v>
      </c>
      <c r="F10" s="48">
        <v>0</v>
      </c>
      <c r="G10" s="48">
        <v>0</v>
      </c>
      <c r="H10" s="48">
        <v>0</v>
      </c>
      <c r="I10" s="48">
        <v>0</v>
      </c>
      <c r="J10" s="48">
        <v>1</v>
      </c>
      <c r="K10" s="47">
        <f>C10+D10+E10+J10</f>
        <v>21</v>
      </c>
      <c r="L10" s="59">
        <v>12.962962962962964</v>
      </c>
    </row>
    <row r="11" spans="1:12" ht="21">
      <c r="A11" s="64">
        <v>5</v>
      </c>
      <c r="B11" s="58" t="s">
        <v>229</v>
      </c>
      <c r="C11" s="48">
        <v>25</v>
      </c>
      <c r="D11" s="48">
        <v>5</v>
      </c>
      <c r="E11" s="48">
        <v>0</v>
      </c>
      <c r="F11" s="48">
        <v>1</v>
      </c>
      <c r="G11" s="48">
        <v>1</v>
      </c>
      <c r="H11" s="48">
        <v>0</v>
      </c>
      <c r="I11" s="48">
        <v>0</v>
      </c>
      <c r="J11" s="48">
        <v>0</v>
      </c>
      <c r="K11" s="47">
        <f>C11+D11+F11+G11</f>
        <v>32</v>
      </c>
      <c r="L11" s="59">
        <v>19.753086419753085</v>
      </c>
    </row>
    <row r="12" spans="1:12" ht="21">
      <c r="A12" s="65"/>
      <c r="B12" s="54" t="s">
        <v>184</v>
      </c>
      <c r="C12" s="47">
        <f aca="true" t="shared" si="0" ref="C12:J12">SUM(C7:C11)</f>
        <v>117</v>
      </c>
      <c r="D12" s="47">
        <f t="shared" si="0"/>
        <v>27</v>
      </c>
      <c r="E12" s="47">
        <f t="shared" si="0"/>
        <v>6</v>
      </c>
      <c r="F12" s="47">
        <f t="shared" si="0"/>
        <v>4</v>
      </c>
      <c r="G12" s="47">
        <f t="shared" si="0"/>
        <v>2</v>
      </c>
      <c r="H12" s="47">
        <f t="shared" si="0"/>
        <v>2</v>
      </c>
      <c r="I12" s="47">
        <f t="shared" si="0"/>
        <v>0</v>
      </c>
      <c r="J12" s="47">
        <f t="shared" si="0"/>
        <v>4</v>
      </c>
      <c r="K12" s="47">
        <f>C12+D12+E12+F12+G12+H12+I12+J12</f>
        <v>162</v>
      </c>
      <c r="L12" s="59">
        <v>100</v>
      </c>
    </row>
    <row r="13" spans="1:12" ht="21">
      <c r="A13" s="62"/>
      <c r="B13" s="66" t="s">
        <v>245</v>
      </c>
      <c r="C13" s="67" t="s">
        <v>261</v>
      </c>
      <c r="D13" s="67"/>
      <c r="E13" s="68"/>
      <c r="F13" s="68"/>
      <c r="G13" s="68"/>
      <c r="H13" s="68"/>
      <c r="I13" s="68"/>
      <c r="J13" s="68"/>
      <c r="K13" s="68"/>
      <c r="L13" s="68"/>
    </row>
    <row r="14" spans="1:12" ht="21">
      <c r="A14" s="62"/>
      <c r="B14" s="62"/>
      <c r="C14" s="63" t="s">
        <v>250</v>
      </c>
      <c r="D14" s="63" t="s">
        <v>223</v>
      </c>
      <c r="E14" s="63" t="s">
        <v>246</v>
      </c>
      <c r="F14" s="63" t="s">
        <v>247</v>
      </c>
      <c r="G14" s="63"/>
      <c r="H14" s="63" t="s">
        <v>253</v>
      </c>
      <c r="I14" s="63" t="s">
        <v>223</v>
      </c>
      <c r="J14" s="63"/>
      <c r="K14" s="63" t="s">
        <v>262</v>
      </c>
      <c r="L14" s="63" t="s">
        <v>247</v>
      </c>
    </row>
    <row r="15" spans="1:12" ht="21">
      <c r="A15" s="62"/>
      <c r="B15" s="62"/>
      <c r="C15" s="63" t="s">
        <v>251</v>
      </c>
      <c r="D15" s="63" t="s">
        <v>223</v>
      </c>
      <c r="E15" s="63" t="s">
        <v>263</v>
      </c>
      <c r="F15" s="63" t="s">
        <v>247</v>
      </c>
      <c r="G15" s="63"/>
      <c r="H15" s="63" t="s">
        <v>254</v>
      </c>
      <c r="I15" s="63" t="s">
        <v>223</v>
      </c>
      <c r="J15" s="63"/>
      <c r="K15" s="63" t="s">
        <v>264</v>
      </c>
      <c r="L15" s="63" t="s">
        <v>247</v>
      </c>
    </row>
    <row r="16" spans="1:12" ht="21">
      <c r="A16" s="62"/>
      <c r="B16" s="62"/>
      <c r="C16" s="63" t="s">
        <v>239</v>
      </c>
      <c r="D16" s="63" t="s">
        <v>223</v>
      </c>
      <c r="E16" s="63" t="s">
        <v>265</v>
      </c>
      <c r="F16" s="63" t="s">
        <v>247</v>
      </c>
      <c r="G16" s="63"/>
      <c r="H16" s="63" t="s">
        <v>255</v>
      </c>
      <c r="I16" s="63" t="s">
        <v>223</v>
      </c>
      <c r="J16" s="63"/>
      <c r="K16" s="69">
        <v>2500</v>
      </c>
      <c r="L16" s="63" t="s">
        <v>248</v>
      </c>
    </row>
    <row r="17" spans="1:12" ht="21">
      <c r="A17" s="62"/>
      <c r="B17" s="62"/>
      <c r="C17" s="63" t="s">
        <v>252</v>
      </c>
      <c r="D17" s="63" t="s">
        <v>223</v>
      </c>
      <c r="E17" s="63" t="s">
        <v>266</v>
      </c>
      <c r="F17" s="63" t="s">
        <v>247</v>
      </c>
      <c r="G17" s="63"/>
      <c r="H17" s="63"/>
      <c r="I17" s="63"/>
      <c r="J17" s="63"/>
      <c r="K17" s="63"/>
      <c r="L17" s="63"/>
    </row>
    <row r="18" spans="1:12" ht="21">
      <c r="A18" s="62"/>
      <c r="B18" s="277" t="s">
        <v>267</v>
      </c>
      <c r="C18" s="277"/>
      <c r="D18" s="70" t="s">
        <v>268</v>
      </c>
      <c r="E18" s="70"/>
      <c r="F18" s="62" t="s">
        <v>269</v>
      </c>
      <c r="G18" s="62"/>
      <c r="H18" s="62"/>
      <c r="I18" s="62"/>
      <c r="J18" s="62"/>
      <c r="K18" s="62"/>
      <c r="L18" s="71"/>
    </row>
    <row r="19" spans="1:12" ht="21">
      <c r="A19" s="62"/>
      <c r="B19" s="62"/>
      <c r="C19" s="66"/>
      <c r="D19" s="70" t="s">
        <v>270</v>
      </c>
      <c r="E19" s="70"/>
      <c r="F19" s="62" t="s">
        <v>271</v>
      </c>
      <c r="G19" s="62"/>
      <c r="H19" s="62"/>
      <c r="I19" s="62"/>
      <c r="J19" s="62"/>
      <c r="K19" s="62" t="s">
        <v>195</v>
      </c>
      <c r="L19" s="71"/>
    </row>
    <row r="20" spans="1:12" ht="22.5">
      <c r="A20" s="72"/>
      <c r="B20" s="72"/>
      <c r="C20" s="66"/>
      <c r="D20" s="70" t="s">
        <v>272</v>
      </c>
      <c r="E20" s="70"/>
      <c r="F20" s="62" t="s">
        <v>273</v>
      </c>
      <c r="G20" s="62"/>
      <c r="H20" s="62"/>
      <c r="I20" s="72"/>
      <c r="J20" s="72"/>
      <c r="K20" s="72"/>
      <c r="L20" s="73"/>
    </row>
    <row r="21" spans="1:12" ht="21">
      <c r="A21" s="61"/>
      <c r="B21" s="74"/>
      <c r="C21" s="66"/>
      <c r="D21" s="70" t="s">
        <v>274</v>
      </c>
      <c r="E21" s="70"/>
      <c r="F21" s="278" t="s">
        <v>275</v>
      </c>
      <c r="G21" s="278"/>
      <c r="H21" s="278"/>
      <c r="I21" s="278"/>
      <c r="J21" s="278"/>
      <c r="K21" s="278"/>
      <c r="L21" s="75"/>
    </row>
    <row r="22" spans="1:12" ht="21">
      <c r="A22" s="61"/>
      <c r="B22" s="74"/>
      <c r="C22" s="66"/>
      <c r="D22" s="70" t="s">
        <v>276</v>
      </c>
      <c r="E22" s="70"/>
      <c r="F22" s="62" t="s">
        <v>277</v>
      </c>
      <c r="G22" s="74"/>
      <c r="H22" s="74"/>
      <c r="I22" s="74"/>
      <c r="J22" s="74"/>
      <c r="K22" s="74"/>
      <c r="L22" s="75"/>
    </row>
    <row r="23" spans="1:12" ht="21">
      <c r="A23" s="61"/>
      <c r="B23" s="74"/>
      <c r="C23" s="66"/>
      <c r="D23" s="70" t="s">
        <v>278</v>
      </c>
      <c r="E23" s="70"/>
      <c r="F23" s="62" t="s">
        <v>279</v>
      </c>
      <c r="G23" s="74"/>
      <c r="H23" s="74"/>
      <c r="I23" s="74"/>
      <c r="J23" s="74"/>
      <c r="K23" s="74"/>
      <c r="L23" s="75"/>
    </row>
  </sheetData>
  <sheetProtection/>
  <mergeCells count="9">
    <mergeCell ref="B18:C18"/>
    <mergeCell ref="F21:K21"/>
    <mergeCell ref="A2:L2"/>
    <mergeCell ref="A3:L3"/>
    <mergeCell ref="A4:A6"/>
    <mergeCell ref="B4:B6"/>
    <mergeCell ref="C4:I4"/>
    <mergeCell ref="K4:K6"/>
    <mergeCell ref="L4:L6"/>
  </mergeCells>
  <printOptions horizontalCentered="1"/>
  <pageMargins left="0.5118110236220472" right="0.5118110236220472" top="0.7480314960629921" bottom="0.7480314960629921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BQ44"/>
  <sheetViews>
    <sheetView zoomScale="96" zoomScaleNormal="9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6" sqref="I46"/>
    </sheetView>
  </sheetViews>
  <sheetFormatPr defaultColWidth="9.140625" defaultRowHeight="15"/>
  <cols>
    <col min="1" max="1" width="3.421875" style="61" bestFit="1" customWidth="1"/>
    <col min="2" max="2" width="6.7109375" style="61" customWidth="1"/>
    <col min="3" max="3" width="25.00390625" style="61" customWidth="1"/>
    <col min="4" max="15" width="4.421875" style="61" customWidth="1"/>
    <col min="16" max="19" width="5.28125" style="61" customWidth="1"/>
    <col min="20" max="43" width="4.421875" style="61" customWidth="1"/>
    <col min="44" max="47" width="5.28125" style="61" customWidth="1"/>
    <col min="48" max="59" width="4.421875" style="61" customWidth="1"/>
    <col min="60" max="67" width="5.28125" style="61" customWidth="1"/>
    <col min="68" max="68" width="5.8515625" style="61" customWidth="1"/>
    <col min="69" max="69" width="5.421875" style="61" customWidth="1"/>
    <col min="70" max="16384" width="9.00390625" style="61" customWidth="1"/>
  </cols>
  <sheetData>
    <row r="1" spans="1:69" ht="24" customHeight="1">
      <c r="A1" s="1"/>
      <c r="B1" s="16" t="s">
        <v>2380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1.75" customHeight="1">
      <c r="A2" s="1"/>
      <c r="B2" s="16" t="s">
        <v>163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20.25" customHeight="1">
      <c r="A3" s="289" t="s">
        <v>164</v>
      </c>
      <c r="B3" s="289" t="s">
        <v>0</v>
      </c>
      <c r="C3" s="289" t="s">
        <v>1</v>
      </c>
      <c r="D3" s="290" t="s">
        <v>165</v>
      </c>
      <c r="E3" s="290"/>
      <c r="F3" s="290"/>
      <c r="G3" s="290"/>
      <c r="H3" s="289" t="s">
        <v>166</v>
      </c>
      <c r="I3" s="289"/>
      <c r="J3" s="289"/>
      <c r="K3" s="289"/>
      <c r="L3" s="289" t="s">
        <v>167</v>
      </c>
      <c r="M3" s="289"/>
      <c r="N3" s="289"/>
      <c r="O3" s="289"/>
      <c r="P3" s="291" t="s">
        <v>168</v>
      </c>
      <c r="Q3" s="291"/>
      <c r="R3" s="291"/>
      <c r="S3" s="291"/>
      <c r="T3" s="289" t="s">
        <v>169</v>
      </c>
      <c r="U3" s="289"/>
      <c r="V3" s="289"/>
      <c r="W3" s="289"/>
      <c r="X3" s="289" t="s">
        <v>170</v>
      </c>
      <c r="Y3" s="289"/>
      <c r="Z3" s="289"/>
      <c r="AA3" s="289"/>
      <c r="AB3" s="289" t="s">
        <v>171</v>
      </c>
      <c r="AC3" s="289"/>
      <c r="AD3" s="289"/>
      <c r="AE3" s="289"/>
      <c r="AF3" s="289" t="s">
        <v>172</v>
      </c>
      <c r="AG3" s="289"/>
      <c r="AH3" s="289"/>
      <c r="AI3" s="289"/>
      <c r="AJ3" s="289" t="s">
        <v>173</v>
      </c>
      <c r="AK3" s="289"/>
      <c r="AL3" s="289"/>
      <c r="AM3" s="289"/>
      <c r="AN3" s="289" t="s">
        <v>174</v>
      </c>
      <c r="AO3" s="289"/>
      <c r="AP3" s="289"/>
      <c r="AQ3" s="289"/>
      <c r="AR3" s="291" t="s">
        <v>175</v>
      </c>
      <c r="AS3" s="291"/>
      <c r="AT3" s="291"/>
      <c r="AU3" s="291"/>
      <c r="AV3" s="289" t="s">
        <v>176</v>
      </c>
      <c r="AW3" s="289"/>
      <c r="AX3" s="289"/>
      <c r="AY3" s="289"/>
      <c r="AZ3" s="289" t="s">
        <v>177</v>
      </c>
      <c r="BA3" s="289"/>
      <c r="BB3" s="289"/>
      <c r="BC3" s="289"/>
      <c r="BD3" s="289" t="s">
        <v>178</v>
      </c>
      <c r="BE3" s="289"/>
      <c r="BF3" s="289"/>
      <c r="BG3" s="289"/>
      <c r="BH3" s="291" t="s">
        <v>179</v>
      </c>
      <c r="BI3" s="291"/>
      <c r="BJ3" s="291"/>
      <c r="BK3" s="291"/>
      <c r="BL3" s="292" t="s">
        <v>180</v>
      </c>
      <c r="BM3" s="292"/>
      <c r="BN3" s="292"/>
      <c r="BO3" s="292"/>
      <c r="BP3" s="293" t="s">
        <v>181</v>
      </c>
      <c r="BQ3" s="293"/>
    </row>
    <row r="4" spans="1:69" ht="18.75" customHeight="1">
      <c r="A4" s="289"/>
      <c r="B4" s="289"/>
      <c r="C4" s="289"/>
      <c r="D4" s="30" t="s">
        <v>182</v>
      </c>
      <c r="E4" s="30" t="s">
        <v>183</v>
      </c>
      <c r="F4" s="30" t="s">
        <v>184</v>
      </c>
      <c r="G4" s="30" t="s">
        <v>185</v>
      </c>
      <c r="H4" s="29" t="s">
        <v>182</v>
      </c>
      <c r="I4" s="29" t="s">
        <v>183</v>
      </c>
      <c r="J4" s="29" t="s">
        <v>184</v>
      </c>
      <c r="K4" s="29" t="s">
        <v>185</v>
      </c>
      <c r="L4" s="29" t="s">
        <v>182</v>
      </c>
      <c r="M4" s="29" t="s">
        <v>183</v>
      </c>
      <c r="N4" s="29" t="s">
        <v>184</v>
      </c>
      <c r="O4" s="29" t="s">
        <v>185</v>
      </c>
      <c r="P4" s="31" t="s">
        <v>182</v>
      </c>
      <c r="Q4" s="31" t="s">
        <v>183</v>
      </c>
      <c r="R4" s="31" t="s">
        <v>184</v>
      </c>
      <c r="S4" s="31" t="s">
        <v>185</v>
      </c>
      <c r="T4" s="29" t="s">
        <v>182</v>
      </c>
      <c r="U4" s="29" t="s">
        <v>183</v>
      </c>
      <c r="V4" s="29" t="s">
        <v>184</v>
      </c>
      <c r="W4" s="29" t="s">
        <v>185</v>
      </c>
      <c r="X4" s="29" t="s">
        <v>182</v>
      </c>
      <c r="Y4" s="29" t="s">
        <v>183</v>
      </c>
      <c r="Z4" s="29" t="s">
        <v>184</v>
      </c>
      <c r="AA4" s="29" t="s">
        <v>185</v>
      </c>
      <c r="AB4" s="29" t="s">
        <v>182</v>
      </c>
      <c r="AC4" s="29" t="s">
        <v>183</v>
      </c>
      <c r="AD4" s="29" t="s">
        <v>184</v>
      </c>
      <c r="AE4" s="29" t="s">
        <v>185</v>
      </c>
      <c r="AF4" s="29" t="s">
        <v>182</v>
      </c>
      <c r="AG4" s="29" t="s">
        <v>183</v>
      </c>
      <c r="AH4" s="29" t="s">
        <v>184</v>
      </c>
      <c r="AI4" s="29" t="s">
        <v>185</v>
      </c>
      <c r="AJ4" s="29" t="s">
        <v>182</v>
      </c>
      <c r="AK4" s="29" t="s">
        <v>183</v>
      </c>
      <c r="AL4" s="29" t="s">
        <v>184</v>
      </c>
      <c r="AM4" s="29" t="s">
        <v>185</v>
      </c>
      <c r="AN4" s="29" t="s">
        <v>182</v>
      </c>
      <c r="AO4" s="29" t="s">
        <v>183</v>
      </c>
      <c r="AP4" s="29" t="s">
        <v>184</v>
      </c>
      <c r="AQ4" s="29" t="s">
        <v>185</v>
      </c>
      <c r="AR4" s="31" t="s">
        <v>182</v>
      </c>
      <c r="AS4" s="31" t="s">
        <v>183</v>
      </c>
      <c r="AT4" s="31" t="s">
        <v>184</v>
      </c>
      <c r="AU4" s="31" t="s">
        <v>185</v>
      </c>
      <c r="AV4" s="29" t="s">
        <v>182</v>
      </c>
      <c r="AW4" s="29" t="s">
        <v>183</v>
      </c>
      <c r="AX4" s="29" t="s">
        <v>184</v>
      </c>
      <c r="AY4" s="29" t="s">
        <v>185</v>
      </c>
      <c r="AZ4" s="29" t="s">
        <v>182</v>
      </c>
      <c r="BA4" s="29" t="s">
        <v>183</v>
      </c>
      <c r="BB4" s="29" t="s">
        <v>184</v>
      </c>
      <c r="BC4" s="29" t="s">
        <v>185</v>
      </c>
      <c r="BD4" s="29" t="s">
        <v>182</v>
      </c>
      <c r="BE4" s="29" t="s">
        <v>183</v>
      </c>
      <c r="BF4" s="29" t="s">
        <v>184</v>
      </c>
      <c r="BG4" s="29" t="s">
        <v>185</v>
      </c>
      <c r="BH4" s="31" t="s">
        <v>182</v>
      </c>
      <c r="BI4" s="31" t="s">
        <v>183</v>
      </c>
      <c r="BJ4" s="31" t="s">
        <v>184</v>
      </c>
      <c r="BK4" s="31" t="s">
        <v>185</v>
      </c>
      <c r="BL4" s="32" t="s">
        <v>182</v>
      </c>
      <c r="BM4" s="32" t="s">
        <v>183</v>
      </c>
      <c r="BN4" s="32" t="s">
        <v>184</v>
      </c>
      <c r="BO4" s="32" t="s">
        <v>185</v>
      </c>
      <c r="BP4" s="33" t="s">
        <v>186</v>
      </c>
      <c r="BQ4" s="33" t="s">
        <v>187</v>
      </c>
    </row>
    <row r="5" spans="1:69" ht="18.75" customHeight="1">
      <c r="A5" s="30"/>
      <c r="B5" s="30"/>
      <c r="C5" s="114" t="s">
        <v>2376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1"/>
      <c r="AS5" s="31"/>
      <c r="AT5" s="31"/>
      <c r="AU5" s="31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31"/>
      <c r="BJ5" s="31"/>
      <c r="BK5" s="31"/>
      <c r="BL5" s="32"/>
      <c r="BM5" s="32"/>
      <c r="BN5" s="32"/>
      <c r="BO5" s="32"/>
      <c r="BP5" s="30"/>
      <c r="BQ5" s="30"/>
    </row>
    <row r="6" spans="1:69" ht="18.75">
      <c r="A6" s="5">
        <v>1</v>
      </c>
      <c r="B6" s="6">
        <v>60010004</v>
      </c>
      <c r="C6" s="7" t="s">
        <v>2375</v>
      </c>
      <c r="D6" s="7">
        <v>0</v>
      </c>
      <c r="E6" s="7">
        <v>0</v>
      </c>
      <c r="F6" s="7">
        <v>0</v>
      </c>
      <c r="G6" s="7">
        <v>0</v>
      </c>
      <c r="H6" s="7">
        <v>5</v>
      </c>
      <c r="I6" s="7">
        <v>1</v>
      </c>
      <c r="J6" s="7">
        <v>6</v>
      </c>
      <c r="K6" s="7">
        <v>1</v>
      </c>
      <c r="L6" s="7">
        <v>5</v>
      </c>
      <c r="M6" s="7">
        <v>6</v>
      </c>
      <c r="N6" s="7">
        <v>11</v>
      </c>
      <c r="O6" s="7">
        <v>1</v>
      </c>
      <c r="P6" s="8">
        <v>10</v>
      </c>
      <c r="Q6" s="8">
        <v>7</v>
      </c>
      <c r="R6" s="8">
        <v>17</v>
      </c>
      <c r="S6" s="8">
        <v>2</v>
      </c>
      <c r="T6" s="7">
        <v>9</v>
      </c>
      <c r="U6" s="7">
        <v>4</v>
      </c>
      <c r="V6" s="7">
        <v>13</v>
      </c>
      <c r="W6" s="7">
        <v>1</v>
      </c>
      <c r="X6" s="7">
        <v>3</v>
      </c>
      <c r="Y6" s="7">
        <v>7</v>
      </c>
      <c r="Z6" s="7">
        <v>10</v>
      </c>
      <c r="AA6" s="7">
        <v>1</v>
      </c>
      <c r="AB6" s="7">
        <v>3</v>
      </c>
      <c r="AC6" s="7">
        <v>5</v>
      </c>
      <c r="AD6" s="7">
        <v>8</v>
      </c>
      <c r="AE6" s="7">
        <v>1</v>
      </c>
      <c r="AF6" s="7">
        <v>3</v>
      </c>
      <c r="AG6" s="7">
        <v>4</v>
      </c>
      <c r="AH6" s="7">
        <v>7</v>
      </c>
      <c r="AI6" s="7">
        <v>1</v>
      </c>
      <c r="AJ6" s="7">
        <v>6</v>
      </c>
      <c r="AK6" s="7">
        <v>1</v>
      </c>
      <c r="AL6" s="7">
        <v>7</v>
      </c>
      <c r="AM6" s="7">
        <v>1</v>
      </c>
      <c r="AN6" s="7">
        <v>6</v>
      </c>
      <c r="AO6" s="7">
        <v>3</v>
      </c>
      <c r="AP6" s="7">
        <v>9</v>
      </c>
      <c r="AQ6" s="7">
        <v>1</v>
      </c>
      <c r="AR6" s="8">
        <v>30</v>
      </c>
      <c r="AS6" s="8">
        <v>24</v>
      </c>
      <c r="AT6" s="8">
        <v>54</v>
      </c>
      <c r="AU6" s="8">
        <v>6</v>
      </c>
      <c r="AV6" s="7">
        <v>6</v>
      </c>
      <c r="AW6" s="7">
        <v>6</v>
      </c>
      <c r="AX6" s="7">
        <v>12</v>
      </c>
      <c r="AY6" s="7">
        <v>1</v>
      </c>
      <c r="AZ6" s="7">
        <v>4</v>
      </c>
      <c r="BA6" s="7">
        <v>7</v>
      </c>
      <c r="BB6" s="7">
        <v>11</v>
      </c>
      <c r="BC6" s="7">
        <v>1</v>
      </c>
      <c r="BD6" s="7">
        <v>6</v>
      </c>
      <c r="BE6" s="7">
        <v>4</v>
      </c>
      <c r="BF6" s="7">
        <v>10</v>
      </c>
      <c r="BG6" s="7">
        <v>1</v>
      </c>
      <c r="BH6" s="8">
        <v>16</v>
      </c>
      <c r="BI6" s="8">
        <v>17</v>
      </c>
      <c r="BJ6" s="8">
        <v>33</v>
      </c>
      <c r="BK6" s="8">
        <v>3</v>
      </c>
      <c r="BL6" s="9">
        <v>56</v>
      </c>
      <c r="BM6" s="9">
        <v>48</v>
      </c>
      <c r="BN6" s="9">
        <v>104</v>
      </c>
      <c r="BO6" s="9">
        <v>11</v>
      </c>
      <c r="BP6" s="10" t="str">
        <f aca="true" t="shared" si="0" ref="BP6:BP21">IF(BN6&gt;=601,"ใหญ่พิเศษ",IF(BN6&gt;=301,"ใหญ่",IF(BN6&gt;=121,"กลาง",IF(BN6&gt;=1,"เล็ก"))))</f>
        <v>เล็ก</v>
      </c>
      <c r="BQ6" s="10" t="str">
        <f aca="true" t="shared" si="1" ref="BQ6:BQ21">IF(BN6&gt;=2500,"7",IF(BN6&gt;=1500,"6",IF(BN6&gt;=500,"5",IF(BN6&gt;=301,"4",IF(BN6&gt;=201,"3",IF(BN6&gt;=121,"2",IF(BN6&gt;=1,"1")))))))</f>
        <v>1</v>
      </c>
    </row>
    <row r="7" spans="1:69" ht="18.75">
      <c r="A7" s="5">
        <v>2</v>
      </c>
      <c r="B7" s="6">
        <v>60010010</v>
      </c>
      <c r="C7" s="7" t="s">
        <v>10</v>
      </c>
      <c r="D7" s="7">
        <v>0</v>
      </c>
      <c r="E7" s="7">
        <v>0</v>
      </c>
      <c r="F7" s="7">
        <v>0</v>
      </c>
      <c r="G7" s="7">
        <v>0</v>
      </c>
      <c r="H7" s="7">
        <v>16</v>
      </c>
      <c r="I7" s="7">
        <v>15</v>
      </c>
      <c r="J7" s="7">
        <v>31</v>
      </c>
      <c r="K7" s="7">
        <v>1</v>
      </c>
      <c r="L7" s="7">
        <v>12</v>
      </c>
      <c r="M7" s="7">
        <v>10</v>
      </c>
      <c r="N7" s="7">
        <v>22</v>
      </c>
      <c r="O7" s="7">
        <v>1</v>
      </c>
      <c r="P7" s="8">
        <v>28</v>
      </c>
      <c r="Q7" s="8">
        <v>25</v>
      </c>
      <c r="R7" s="8">
        <v>53</v>
      </c>
      <c r="S7" s="8">
        <v>2</v>
      </c>
      <c r="T7" s="7">
        <v>11</v>
      </c>
      <c r="U7" s="7">
        <v>10</v>
      </c>
      <c r="V7" s="7">
        <v>21</v>
      </c>
      <c r="W7" s="7">
        <v>1</v>
      </c>
      <c r="X7" s="7">
        <v>19</v>
      </c>
      <c r="Y7" s="7">
        <v>9</v>
      </c>
      <c r="Z7" s="7">
        <v>28</v>
      </c>
      <c r="AA7" s="7">
        <v>1</v>
      </c>
      <c r="AB7" s="7">
        <v>23</v>
      </c>
      <c r="AC7" s="7">
        <v>11</v>
      </c>
      <c r="AD7" s="7">
        <v>34</v>
      </c>
      <c r="AE7" s="7">
        <v>1</v>
      </c>
      <c r="AF7" s="7">
        <v>18</v>
      </c>
      <c r="AG7" s="7">
        <v>10</v>
      </c>
      <c r="AH7" s="7">
        <v>28</v>
      </c>
      <c r="AI7" s="7">
        <v>1</v>
      </c>
      <c r="AJ7" s="7">
        <v>18</v>
      </c>
      <c r="AK7" s="7">
        <v>8</v>
      </c>
      <c r="AL7" s="7">
        <v>26</v>
      </c>
      <c r="AM7" s="7">
        <v>1</v>
      </c>
      <c r="AN7" s="7">
        <v>18</v>
      </c>
      <c r="AO7" s="7">
        <v>8</v>
      </c>
      <c r="AP7" s="7">
        <v>26</v>
      </c>
      <c r="AQ7" s="7">
        <v>1</v>
      </c>
      <c r="AR7" s="8">
        <v>107</v>
      </c>
      <c r="AS7" s="8">
        <v>56</v>
      </c>
      <c r="AT7" s="8">
        <v>163</v>
      </c>
      <c r="AU7" s="8">
        <v>6</v>
      </c>
      <c r="AV7" s="7">
        <v>13</v>
      </c>
      <c r="AW7" s="7">
        <v>9</v>
      </c>
      <c r="AX7" s="7">
        <v>22</v>
      </c>
      <c r="AY7" s="7">
        <v>1</v>
      </c>
      <c r="AZ7" s="7">
        <v>11</v>
      </c>
      <c r="BA7" s="7">
        <v>11</v>
      </c>
      <c r="BB7" s="7">
        <v>22</v>
      </c>
      <c r="BC7" s="7">
        <v>1</v>
      </c>
      <c r="BD7" s="7">
        <v>13</v>
      </c>
      <c r="BE7" s="7">
        <v>16</v>
      </c>
      <c r="BF7" s="7">
        <v>29</v>
      </c>
      <c r="BG7" s="7">
        <v>1</v>
      </c>
      <c r="BH7" s="8">
        <v>37</v>
      </c>
      <c r="BI7" s="8">
        <v>36</v>
      </c>
      <c r="BJ7" s="8">
        <v>73</v>
      </c>
      <c r="BK7" s="8">
        <v>3</v>
      </c>
      <c r="BL7" s="9">
        <v>172</v>
      </c>
      <c r="BM7" s="9">
        <v>117</v>
      </c>
      <c r="BN7" s="9">
        <v>289</v>
      </c>
      <c r="BO7" s="9">
        <v>11</v>
      </c>
      <c r="BP7" s="10" t="str">
        <f t="shared" si="0"/>
        <v>กลาง</v>
      </c>
      <c r="BQ7" s="10" t="str">
        <f t="shared" si="1"/>
        <v>3</v>
      </c>
    </row>
    <row r="8" spans="1:69" ht="18.75">
      <c r="A8" s="5">
        <v>3</v>
      </c>
      <c r="B8" s="6">
        <v>60010016</v>
      </c>
      <c r="C8" s="7" t="s">
        <v>14</v>
      </c>
      <c r="D8" s="7">
        <v>0</v>
      </c>
      <c r="E8" s="7">
        <v>0</v>
      </c>
      <c r="F8" s="7">
        <v>0</v>
      </c>
      <c r="G8" s="7">
        <v>0</v>
      </c>
      <c r="H8" s="7">
        <v>10</v>
      </c>
      <c r="I8" s="7">
        <v>6</v>
      </c>
      <c r="J8" s="7">
        <v>16</v>
      </c>
      <c r="K8" s="7">
        <v>1</v>
      </c>
      <c r="L8" s="7">
        <v>9</v>
      </c>
      <c r="M8" s="7">
        <v>7</v>
      </c>
      <c r="N8" s="7">
        <v>16</v>
      </c>
      <c r="O8" s="7">
        <v>1</v>
      </c>
      <c r="P8" s="8">
        <v>19</v>
      </c>
      <c r="Q8" s="8">
        <v>13</v>
      </c>
      <c r="R8" s="8">
        <v>32</v>
      </c>
      <c r="S8" s="8">
        <v>2</v>
      </c>
      <c r="T8" s="7">
        <v>3</v>
      </c>
      <c r="U8" s="7">
        <v>6</v>
      </c>
      <c r="V8" s="7">
        <v>9</v>
      </c>
      <c r="W8" s="7">
        <v>1</v>
      </c>
      <c r="X8" s="7">
        <v>9</v>
      </c>
      <c r="Y8" s="7">
        <v>7</v>
      </c>
      <c r="Z8" s="7">
        <v>16</v>
      </c>
      <c r="AA8" s="7">
        <v>1</v>
      </c>
      <c r="AB8" s="7">
        <v>6</v>
      </c>
      <c r="AC8" s="7">
        <v>3</v>
      </c>
      <c r="AD8" s="7">
        <v>9</v>
      </c>
      <c r="AE8" s="7">
        <v>1</v>
      </c>
      <c r="AF8" s="7">
        <v>10</v>
      </c>
      <c r="AG8" s="7">
        <v>3</v>
      </c>
      <c r="AH8" s="7">
        <v>13</v>
      </c>
      <c r="AI8" s="7">
        <v>1</v>
      </c>
      <c r="AJ8" s="7">
        <v>6</v>
      </c>
      <c r="AK8" s="7">
        <v>8</v>
      </c>
      <c r="AL8" s="7">
        <v>14</v>
      </c>
      <c r="AM8" s="7">
        <v>1</v>
      </c>
      <c r="AN8" s="7">
        <v>6</v>
      </c>
      <c r="AO8" s="7">
        <v>6</v>
      </c>
      <c r="AP8" s="7">
        <v>12</v>
      </c>
      <c r="AQ8" s="7">
        <v>1</v>
      </c>
      <c r="AR8" s="8">
        <v>40</v>
      </c>
      <c r="AS8" s="8">
        <v>33</v>
      </c>
      <c r="AT8" s="8">
        <v>73</v>
      </c>
      <c r="AU8" s="8">
        <v>6</v>
      </c>
      <c r="AV8" s="7">
        <v>9</v>
      </c>
      <c r="AW8" s="7">
        <v>5</v>
      </c>
      <c r="AX8" s="7">
        <v>14</v>
      </c>
      <c r="AY8" s="7">
        <v>1</v>
      </c>
      <c r="AZ8" s="7">
        <v>10</v>
      </c>
      <c r="BA8" s="7">
        <v>6</v>
      </c>
      <c r="BB8" s="7">
        <v>16</v>
      </c>
      <c r="BC8" s="7">
        <v>1</v>
      </c>
      <c r="BD8" s="7">
        <v>4</v>
      </c>
      <c r="BE8" s="7">
        <v>8</v>
      </c>
      <c r="BF8" s="7">
        <v>12</v>
      </c>
      <c r="BG8" s="7">
        <v>1</v>
      </c>
      <c r="BH8" s="8">
        <v>23</v>
      </c>
      <c r="BI8" s="8">
        <v>19</v>
      </c>
      <c r="BJ8" s="8">
        <v>42</v>
      </c>
      <c r="BK8" s="8">
        <v>3</v>
      </c>
      <c r="BL8" s="9">
        <v>82</v>
      </c>
      <c r="BM8" s="9">
        <v>65</v>
      </c>
      <c r="BN8" s="9">
        <v>147</v>
      </c>
      <c r="BO8" s="9">
        <v>11</v>
      </c>
      <c r="BP8" s="10" t="str">
        <f t="shared" si="0"/>
        <v>กลาง</v>
      </c>
      <c r="BQ8" s="10" t="str">
        <f t="shared" si="1"/>
        <v>2</v>
      </c>
    </row>
    <row r="9" spans="1:69" ht="18.75">
      <c r="A9" s="5">
        <v>4</v>
      </c>
      <c r="B9" s="6">
        <v>60010019</v>
      </c>
      <c r="C9" s="7" t="s">
        <v>16</v>
      </c>
      <c r="D9" s="7">
        <v>0</v>
      </c>
      <c r="E9" s="7">
        <v>0</v>
      </c>
      <c r="F9" s="7">
        <v>0</v>
      </c>
      <c r="G9" s="7">
        <v>0</v>
      </c>
      <c r="H9" s="7">
        <v>7</v>
      </c>
      <c r="I9" s="7">
        <v>7</v>
      </c>
      <c r="J9" s="7">
        <v>14</v>
      </c>
      <c r="K9" s="7">
        <v>1</v>
      </c>
      <c r="L9" s="7">
        <v>12</v>
      </c>
      <c r="M9" s="7">
        <v>6</v>
      </c>
      <c r="N9" s="7">
        <v>18</v>
      </c>
      <c r="O9" s="7">
        <v>1</v>
      </c>
      <c r="P9" s="8">
        <v>19</v>
      </c>
      <c r="Q9" s="8">
        <v>13</v>
      </c>
      <c r="R9" s="8">
        <v>32</v>
      </c>
      <c r="S9" s="8">
        <v>2</v>
      </c>
      <c r="T9" s="7">
        <v>12</v>
      </c>
      <c r="U9" s="7">
        <v>5</v>
      </c>
      <c r="V9" s="7">
        <v>17</v>
      </c>
      <c r="W9" s="7">
        <v>1</v>
      </c>
      <c r="X9" s="7">
        <v>17</v>
      </c>
      <c r="Y9" s="7">
        <v>12</v>
      </c>
      <c r="Z9" s="7">
        <v>29</v>
      </c>
      <c r="AA9" s="7">
        <v>1</v>
      </c>
      <c r="AB9" s="7">
        <v>14</v>
      </c>
      <c r="AC9" s="7">
        <v>11</v>
      </c>
      <c r="AD9" s="7">
        <v>25</v>
      </c>
      <c r="AE9" s="7">
        <v>1</v>
      </c>
      <c r="AF9" s="7">
        <v>18</v>
      </c>
      <c r="AG9" s="7">
        <v>12</v>
      </c>
      <c r="AH9" s="7">
        <v>30</v>
      </c>
      <c r="AI9" s="7">
        <v>1</v>
      </c>
      <c r="AJ9" s="7">
        <v>11</v>
      </c>
      <c r="AK9" s="7">
        <v>8</v>
      </c>
      <c r="AL9" s="7">
        <v>19</v>
      </c>
      <c r="AM9" s="7">
        <v>1</v>
      </c>
      <c r="AN9" s="7">
        <v>12</v>
      </c>
      <c r="AO9" s="7">
        <v>6</v>
      </c>
      <c r="AP9" s="7">
        <v>18</v>
      </c>
      <c r="AQ9" s="7">
        <v>1</v>
      </c>
      <c r="AR9" s="8">
        <v>84</v>
      </c>
      <c r="AS9" s="8">
        <v>54</v>
      </c>
      <c r="AT9" s="8">
        <v>138</v>
      </c>
      <c r="AU9" s="8">
        <v>6</v>
      </c>
      <c r="AV9" s="7">
        <v>12</v>
      </c>
      <c r="AW9" s="7">
        <v>10</v>
      </c>
      <c r="AX9" s="7">
        <v>22</v>
      </c>
      <c r="AY9" s="7">
        <v>1</v>
      </c>
      <c r="AZ9" s="7">
        <v>11</v>
      </c>
      <c r="BA9" s="7">
        <v>12</v>
      </c>
      <c r="BB9" s="7">
        <v>23</v>
      </c>
      <c r="BC9" s="7">
        <v>1</v>
      </c>
      <c r="BD9" s="7">
        <v>23</v>
      </c>
      <c r="BE9" s="7">
        <v>11</v>
      </c>
      <c r="BF9" s="7">
        <v>34</v>
      </c>
      <c r="BG9" s="7">
        <v>1</v>
      </c>
      <c r="BH9" s="8">
        <v>46</v>
      </c>
      <c r="BI9" s="8">
        <v>33</v>
      </c>
      <c r="BJ9" s="8">
        <v>79</v>
      </c>
      <c r="BK9" s="8">
        <v>3</v>
      </c>
      <c r="BL9" s="9">
        <v>149</v>
      </c>
      <c r="BM9" s="9">
        <v>100</v>
      </c>
      <c r="BN9" s="9">
        <v>249</v>
      </c>
      <c r="BO9" s="9">
        <v>11</v>
      </c>
      <c r="BP9" s="10" t="str">
        <f t="shared" si="0"/>
        <v>กลาง</v>
      </c>
      <c r="BQ9" s="10" t="str">
        <f t="shared" si="1"/>
        <v>3</v>
      </c>
    </row>
    <row r="10" spans="1:69" ht="18.75">
      <c r="A10" s="5">
        <v>5</v>
      </c>
      <c r="B10" s="6">
        <v>60010030</v>
      </c>
      <c r="C10" s="7" t="s">
        <v>26</v>
      </c>
      <c r="D10" s="7">
        <v>0</v>
      </c>
      <c r="E10" s="7">
        <v>0</v>
      </c>
      <c r="F10" s="7">
        <v>0</v>
      </c>
      <c r="G10" s="7">
        <v>0</v>
      </c>
      <c r="H10" s="7">
        <v>26</v>
      </c>
      <c r="I10" s="7">
        <v>41</v>
      </c>
      <c r="J10" s="7">
        <v>67</v>
      </c>
      <c r="K10" s="7">
        <v>2</v>
      </c>
      <c r="L10" s="7">
        <v>45</v>
      </c>
      <c r="M10" s="7">
        <v>61</v>
      </c>
      <c r="N10" s="7">
        <v>106</v>
      </c>
      <c r="O10" s="7">
        <v>4</v>
      </c>
      <c r="P10" s="8">
        <v>71</v>
      </c>
      <c r="Q10" s="8">
        <v>102</v>
      </c>
      <c r="R10" s="8">
        <v>173</v>
      </c>
      <c r="S10" s="8">
        <v>6</v>
      </c>
      <c r="T10" s="7">
        <v>77</v>
      </c>
      <c r="U10" s="7">
        <v>56</v>
      </c>
      <c r="V10" s="7">
        <v>133</v>
      </c>
      <c r="W10" s="7">
        <v>5</v>
      </c>
      <c r="X10" s="7">
        <v>83</v>
      </c>
      <c r="Y10" s="7">
        <v>76</v>
      </c>
      <c r="Z10" s="7">
        <v>159</v>
      </c>
      <c r="AA10" s="7">
        <v>5</v>
      </c>
      <c r="AB10" s="7">
        <v>90</v>
      </c>
      <c r="AC10" s="7">
        <v>66</v>
      </c>
      <c r="AD10" s="7">
        <v>156</v>
      </c>
      <c r="AE10" s="7">
        <v>5</v>
      </c>
      <c r="AF10" s="7">
        <v>89</v>
      </c>
      <c r="AG10" s="7">
        <v>77</v>
      </c>
      <c r="AH10" s="7">
        <v>166</v>
      </c>
      <c r="AI10" s="7">
        <v>6</v>
      </c>
      <c r="AJ10" s="7">
        <v>91</v>
      </c>
      <c r="AK10" s="7">
        <v>88</v>
      </c>
      <c r="AL10" s="7">
        <v>179</v>
      </c>
      <c r="AM10" s="7">
        <v>6</v>
      </c>
      <c r="AN10" s="7">
        <v>87</v>
      </c>
      <c r="AO10" s="7">
        <v>71</v>
      </c>
      <c r="AP10" s="7">
        <v>158</v>
      </c>
      <c r="AQ10" s="7">
        <v>5</v>
      </c>
      <c r="AR10" s="8">
        <v>517</v>
      </c>
      <c r="AS10" s="8">
        <v>434</v>
      </c>
      <c r="AT10" s="8">
        <v>951</v>
      </c>
      <c r="AU10" s="8">
        <v>32</v>
      </c>
      <c r="AV10" s="7">
        <v>77</v>
      </c>
      <c r="AW10" s="7">
        <v>52</v>
      </c>
      <c r="AX10" s="7">
        <v>129</v>
      </c>
      <c r="AY10" s="7">
        <v>4</v>
      </c>
      <c r="AZ10" s="7">
        <v>72</v>
      </c>
      <c r="BA10" s="7">
        <v>71</v>
      </c>
      <c r="BB10" s="7">
        <v>143</v>
      </c>
      <c r="BC10" s="7">
        <v>4</v>
      </c>
      <c r="BD10" s="7">
        <v>70</v>
      </c>
      <c r="BE10" s="7">
        <v>64</v>
      </c>
      <c r="BF10" s="7">
        <v>134</v>
      </c>
      <c r="BG10" s="7">
        <v>4</v>
      </c>
      <c r="BH10" s="8">
        <v>219</v>
      </c>
      <c r="BI10" s="8">
        <v>187</v>
      </c>
      <c r="BJ10" s="8">
        <v>406</v>
      </c>
      <c r="BK10" s="8">
        <v>12</v>
      </c>
      <c r="BL10" s="9">
        <v>807</v>
      </c>
      <c r="BM10" s="9">
        <v>723</v>
      </c>
      <c r="BN10" s="9">
        <v>1530</v>
      </c>
      <c r="BO10" s="9">
        <v>50</v>
      </c>
      <c r="BP10" s="10" t="str">
        <f t="shared" si="0"/>
        <v>ใหญ่พิเศษ</v>
      </c>
      <c r="BQ10" s="10" t="str">
        <f t="shared" si="1"/>
        <v>6</v>
      </c>
    </row>
    <row r="11" spans="1:69" ht="18.75">
      <c r="A11" s="5">
        <v>6</v>
      </c>
      <c r="B11" s="6">
        <v>60010041</v>
      </c>
      <c r="C11" s="7" t="s">
        <v>35</v>
      </c>
      <c r="D11" s="7">
        <v>0</v>
      </c>
      <c r="E11" s="7">
        <v>0</v>
      </c>
      <c r="F11" s="7">
        <v>0</v>
      </c>
      <c r="G11" s="7">
        <v>0</v>
      </c>
      <c r="H11" s="7">
        <v>15</v>
      </c>
      <c r="I11" s="7">
        <v>11</v>
      </c>
      <c r="J11" s="7">
        <v>26</v>
      </c>
      <c r="K11" s="7">
        <v>1</v>
      </c>
      <c r="L11" s="7">
        <v>17</v>
      </c>
      <c r="M11" s="7">
        <v>10</v>
      </c>
      <c r="N11" s="7">
        <v>27</v>
      </c>
      <c r="O11" s="7">
        <v>1</v>
      </c>
      <c r="P11" s="8">
        <v>32</v>
      </c>
      <c r="Q11" s="8">
        <v>21</v>
      </c>
      <c r="R11" s="8">
        <v>53</v>
      </c>
      <c r="S11" s="8">
        <v>2</v>
      </c>
      <c r="T11" s="7">
        <v>18</v>
      </c>
      <c r="U11" s="7">
        <v>11</v>
      </c>
      <c r="V11" s="7">
        <v>29</v>
      </c>
      <c r="W11" s="7">
        <v>1</v>
      </c>
      <c r="X11" s="7">
        <v>15</v>
      </c>
      <c r="Y11" s="7">
        <v>15</v>
      </c>
      <c r="Z11" s="7">
        <v>30</v>
      </c>
      <c r="AA11" s="7">
        <v>1</v>
      </c>
      <c r="AB11" s="7">
        <v>12</v>
      </c>
      <c r="AC11" s="7">
        <v>17</v>
      </c>
      <c r="AD11" s="7">
        <v>29</v>
      </c>
      <c r="AE11" s="7">
        <v>1</v>
      </c>
      <c r="AF11" s="7">
        <v>21</v>
      </c>
      <c r="AG11" s="7">
        <v>13</v>
      </c>
      <c r="AH11" s="7">
        <v>34</v>
      </c>
      <c r="AI11" s="7">
        <v>1</v>
      </c>
      <c r="AJ11" s="7">
        <v>8</v>
      </c>
      <c r="AK11" s="7">
        <v>15</v>
      </c>
      <c r="AL11" s="7">
        <v>23</v>
      </c>
      <c r="AM11" s="7">
        <v>1</v>
      </c>
      <c r="AN11" s="7">
        <v>18</v>
      </c>
      <c r="AO11" s="7">
        <v>15</v>
      </c>
      <c r="AP11" s="7">
        <v>33</v>
      </c>
      <c r="AQ11" s="7">
        <v>1</v>
      </c>
      <c r="AR11" s="8">
        <v>92</v>
      </c>
      <c r="AS11" s="8">
        <v>86</v>
      </c>
      <c r="AT11" s="8">
        <v>178</v>
      </c>
      <c r="AU11" s="8">
        <v>6</v>
      </c>
      <c r="AV11" s="7">
        <v>21</v>
      </c>
      <c r="AW11" s="7">
        <v>15</v>
      </c>
      <c r="AX11" s="7">
        <v>36</v>
      </c>
      <c r="AY11" s="7">
        <v>1</v>
      </c>
      <c r="AZ11" s="7">
        <v>22</v>
      </c>
      <c r="BA11" s="7">
        <v>11</v>
      </c>
      <c r="BB11" s="7">
        <v>33</v>
      </c>
      <c r="BC11" s="7">
        <v>1</v>
      </c>
      <c r="BD11" s="7">
        <v>13</v>
      </c>
      <c r="BE11" s="7">
        <v>11</v>
      </c>
      <c r="BF11" s="7">
        <v>24</v>
      </c>
      <c r="BG11" s="7">
        <v>1</v>
      </c>
      <c r="BH11" s="8">
        <v>56</v>
      </c>
      <c r="BI11" s="8">
        <v>37</v>
      </c>
      <c r="BJ11" s="8">
        <v>93</v>
      </c>
      <c r="BK11" s="8">
        <v>3</v>
      </c>
      <c r="BL11" s="9">
        <v>180</v>
      </c>
      <c r="BM11" s="9">
        <v>144</v>
      </c>
      <c r="BN11" s="9">
        <v>324</v>
      </c>
      <c r="BO11" s="9">
        <v>11</v>
      </c>
      <c r="BP11" s="10" t="str">
        <f t="shared" si="0"/>
        <v>ใหญ่</v>
      </c>
      <c r="BQ11" s="10" t="str">
        <f t="shared" si="1"/>
        <v>4</v>
      </c>
    </row>
    <row r="12" spans="1:69" ht="18.75">
      <c r="A12" s="5">
        <v>7</v>
      </c>
      <c r="B12" s="6">
        <v>60010048</v>
      </c>
      <c r="C12" s="7" t="s">
        <v>42</v>
      </c>
      <c r="D12" s="7">
        <v>0</v>
      </c>
      <c r="E12" s="7">
        <v>0</v>
      </c>
      <c r="F12" s="7">
        <v>0</v>
      </c>
      <c r="G12" s="7">
        <v>0</v>
      </c>
      <c r="H12" s="7">
        <v>7</v>
      </c>
      <c r="I12" s="7">
        <v>8</v>
      </c>
      <c r="J12" s="7">
        <v>15</v>
      </c>
      <c r="K12" s="7">
        <v>1</v>
      </c>
      <c r="L12" s="7">
        <v>5</v>
      </c>
      <c r="M12" s="7">
        <v>7</v>
      </c>
      <c r="N12" s="7">
        <v>12</v>
      </c>
      <c r="O12" s="7">
        <v>1</v>
      </c>
      <c r="P12" s="8">
        <v>12</v>
      </c>
      <c r="Q12" s="8">
        <v>15</v>
      </c>
      <c r="R12" s="8">
        <v>27</v>
      </c>
      <c r="S12" s="8">
        <v>2</v>
      </c>
      <c r="T12" s="7">
        <v>9</v>
      </c>
      <c r="U12" s="7">
        <v>7</v>
      </c>
      <c r="V12" s="7">
        <v>16</v>
      </c>
      <c r="W12" s="7">
        <v>1</v>
      </c>
      <c r="X12" s="7">
        <v>7</v>
      </c>
      <c r="Y12" s="7">
        <v>11</v>
      </c>
      <c r="Z12" s="7">
        <v>18</v>
      </c>
      <c r="AA12" s="7">
        <v>1</v>
      </c>
      <c r="AB12" s="7">
        <v>9</v>
      </c>
      <c r="AC12" s="7">
        <v>8</v>
      </c>
      <c r="AD12" s="7">
        <v>17</v>
      </c>
      <c r="AE12" s="7">
        <v>1</v>
      </c>
      <c r="AF12" s="7">
        <v>8</v>
      </c>
      <c r="AG12" s="7">
        <v>5</v>
      </c>
      <c r="AH12" s="7">
        <v>13</v>
      </c>
      <c r="AI12" s="7">
        <v>1</v>
      </c>
      <c r="AJ12" s="7">
        <v>9</v>
      </c>
      <c r="AK12" s="7">
        <v>5</v>
      </c>
      <c r="AL12" s="7">
        <v>14</v>
      </c>
      <c r="AM12" s="7">
        <v>1</v>
      </c>
      <c r="AN12" s="7">
        <v>9</v>
      </c>
      <c r="AO12" s="7">
        <v>5</v>
      </c>
      <c r="AP12" s="7">
        <v>14</v>
      </c>
      <c r="AQ12" s="7">
        <v>1</v>
      </c>
      <c r="AR12" s="8">
        <v>51</v>
      </c>
      <c r="AS12" s="8">
        <v>41</v>
      </c>
      <c r="AT12" s="8">
        <v>92</v>
      </c>
      <c r="AU12" s="8">
        <v>6</v>
      </c>
      <c r="AV12" s="7">
        <v>9</v>
      </c>
      <c r="AW12" s="7">
        <v>9</v>
      </c>
      <c r="AX12" s="7">
        <v>18</v>
      </c>
      <c r="AY12" s="7">
        <v>1</v>
      </c>
      <c r="AZ12" s="7">
        <v>11</v>
      </c>
      <c r="BA12" s="7">
        <v>6</v>
      </c>
      <c r="BB12" s="7">
        <v>17</v>
      </c>
      <c r="BC12" s="7">
        <v>1</v>
      </c>
      <c r="BD12" s="7">
        <v>12</v>
      </c>
      <c r="BE12" s="7">
        <v>9</v>
      </c>
      <c r="BF12" s="7">
        <v>21</v>
      </c>
      <c r="BG12" s="7">
        <v>1</v>
      </c>
      <c r="BH12" s="8">
        <v>32</v>
      </c>
      <c r="BI12" s="8">
        <v>24</v>
      </c>
      <c r="BJ12" s="8">
        <v>56</v>
      </c>
      <c r="BK12" s="8">
        <v>3</v>
      </c>
      <c r="BL12" s="9">
        <v>95</v>
      </c>
      <c r="BM12" s="9">
        <v>80</v>
      </c>
      <c r="BN12" s="9">
        <v>175</v>
      </c>
      <c r="BO12" s="9">
        <v>11</v>
      </c>
      <c r="BP12" s="10" t="str">
        <f t="shared" si="0"/>
        <v>กลาง</v>
      </c>
      <c r="BQ12" s="10" t="str">
        <f t="shared" si="1"/>
        <v>2</v>
      </c>
    </row>
    <row r="13" spans="1:69" ht="18.75">
      <c r="A13" s="5">
        <v>8</v>
      </c>
      <c r="B13" s="6">
        <v>60010052</v>
      </c>
      <c r="C13" s="7" t="s">
        <v>44</v>
      </c>
      <c r="D13" s="7">
        <v>0</v>
      </c>
      <c r="E13" s="7">
        <v>0</v>
      </c>
      <c r="F13" s="7">
        <v>0</v>
      </c>
      <c r="G13" s="7">
        <v>0</v>
      </c>
      <c r="H13" s="7">
        <v>6</v>
      </c>
      <c r="I13" s="7">
        <v>7</v>
      </c>
      <c r="J13" s="7">
        <v>13</v>
      </c>
      <c r="K13" s="7">
        <v>1</v>
      </c>
      <c r="L13" s="7">
        <v>4</v>
      </c>
      <c r="M13" s="7">
        <v>5</v>
      </c>
      <c r="N13" s="7">
        <v>9</v>
      </c>
      <c r="O13" s="7">
        <v>1</v>
      </c>
      <c r="P13" s="8">
        <v>10</v>
      </c>
      <c r="Q13" s="8">
        <v>12</v>
      </c>
      <c r="R13" s="8">
        <v>22</v>
      </c>
      <c r="S13" s="8">
        <v>2</v>
      </c>
      <c r="T13" s="7">
        <v>6</v>
      </c>
      <c r="U13" s="7">
        <v>7</v>
      </c>
      <c r="V13" s="7">
        <v>13</v>
      </c>
      <c r="W13" s="7">
        <v>1</v>
      </c>
      <c r="X13" s="7">
        <v>5</v>
      </c>
      <c r="Y13" s="7">
        <v>8</v>
      </c>
      <c r="Z13" s="7">
        <v>13</v>
      </c>
      <c r="AA13" s="7">
        <v>1</v>
      </c>
      <c r="AB13" s="7">
        <v>3</v>
      </c>
      <c r="AC13" s="7">
        <v>5</v>
      </c>
      <c r="AD13" s="7">
        <v>8</v>
      </c>
      <c r="AE13" s="7">
        <v>1</v>
      </c>
      <c r="AF13" s="7">
        <v>16</v>
      </c>
      <c r="AG13" s="7">
        <v>7</v>
      </c>
      <c r="AH13" s="7">
        <v>23</v>
      </c>
      <c r="AI13" s="7">
        <v>1</v>
      </c>
      <c r="AJ13" s="7">
        <v>7</v>
      </c>
      <c r="AK13" s="7">
        <v>7</v>
      </c>
      <c r="AL13" s="7">
        <v>14</v>
      </c>
      <c r="AM13" s="7">
        <v>1</v>
      </c>
      <c r="AN13" s="7">
        <v>5</v>
      </c>
      <c r="AO13" s="7">
        <v>15</v>
      </c>
      <c r="AP13" s="7">
        <v>20</v>
      </c>
      <c r="AQ13" s="7">
        <v>1</v>
      </c>
      <c r="AR13" s="8">
        <v>42</v>
      </c>
      <c r="AS13" s="8">
        <v>49</v>
      </c>
      <c r="AT13" s="8">
        <v>91</v>
      </c>
      <c r="AU13" s="8">
        <v>6</v>
      </c>
      <c r="AV13" s="7">
        <v>12</v>
      </c>
      <c r="AW13" s="7">
        <v>5</v>
      </c>
      <c r="AX13" s="7">
        <v>17</v>
      </c>
      <c r="AY13" s="7">
        <v>1</v>
      </c>
      <c r="AZ13" s="7">
        <v>11</v>
      </c>
      <c r="BA13" s="7">
        <v>4</v>
      </c>
      <c r="BB13" s="7">
        <v>15</v>
      </c>
      <c r="BC13" s="7">
        <v>1</v>
      </c>
      <c r="BD13" s="7">
        <v>13</v>
      </c>
      <c r="BE13" s="7">
        <v>9</v>
      </c>
      <c r="BF13" s="7">
        <v>22</v>
      </c>
      <c r="BG13" s="7">
        <v>1</v>
      </c>
      <c r="BH13" s="8">
        <v>36</v>
      </c>
      <c r="BI13" s="8">
        <v>18</v>
      </c>
      <c r="BJ13" s="8">
        <v>54</v>
      </c>
      <c r="BK13" s="8">
        <v>3</v>
      </c>
      <c r="BL13" s="9">
        <v>88</v>
      </c>
      <c r="BM13" s="9">
        <v>79</v>
      </c>
      <c r="BN13" s="9">
        <v>167</v>
      </c>
      <c r="BO13" s="9">
        <v>11</v>
      </c>
      <c r="BP13" s="10" t="str">
        <f t="shared" si="0"/>
        <v>กลาง</v>
      </c>
      <c r="BQ13" s="10" t="str">
        <f>IF(BN13&gt;=2500,"7",IF(BN13&gt;=1500,"6",IF(BN13&gt;=500,"5",IF(BN13&gt;=301,"4",IF(BN13&gt;=201,"3",IF(BN13&gt;=121,"2",IF(BN13&gt;=1,"1")))))))</f>
        <v>2</v>
      </c>
    </row>
    <row r="14" spans="1:69" ht="18.75">
      <c r="A14" s="5">
        <v>9</v>
      </c>
      <c r="B14" s="6">
        <v>60010063</v>
      </c>
      <c r="C14" s="7" t="s">
        <v>53</v>
      </c>
      <c r="D14" s="7">
        <v>12</v>
      </c>
      <c r="E14" s="7">
        <v>6</v>
      </c>
      <c r="F14" s="7">
        <v>18</v>
      </c>
      <c r="G14" s="7">
        <v>1</v>
      </c>
      <c r="H14" s="7">
        <v>18</v>
      </c>
      <c r="I14" s="7">
        <v>12</v>
      </c>
      <c r="J14" s="7">
        <v>30</v>
      </c>
      <c r="K14" s="7">
        <v>1</v>
      </c>
      <c r="L14" s="7">
        <v>18</v>
      </c>
      <c r="M14" s="7">
        <v>15</v>
      </c>
      <c r="N14" s="7">
        <v>33</v>
      </c>
      <c r="O14" s="7">
        <v>1</v>
      </c>
      <c r="P14" s="8">
        <v>48</v>
      </c>
      <c r="Q14" s="8">
        <v>33</v>
      </c>
      <c r="R14" s="8">
        <v>81</v>
      </c>
      <c r="S14" s="8">
        <v>3</v>
      </c>
      <c r="T14" s="7">
        <v>21</v>
      </c>
      <c r="U14" s="7">
        <v>14</v>
      </c>
      <c r="V14" s="7">
        <v>35</v>
      </c>
      <c r="W14" s="7">
        <v>1</v>
      </c>
      <c r="X14" s="7">
        <v>34</v>
      </c>
      <c r="Y14" s="7">
        <v>14</v>
      </c>
      <c r="Z14" s="7">
        <v>48</v>
      </c>
      <c r="AA14" s="7">
        <v>1</v>
      </c>
      <c r="AB14" s="7">
        <v>24</v>
      </c>
      <c r="AC14" s="7">
        <v>16</v>
      </c>
      <c r="AD14" s="7">
        <v>40</v>
      </c>
      <c r="AE14" s="7">
        <v>1</v>
      </c>
      <c r="AF14" s="7">
        <v>20</v>
      </c>
      <c r="AG14" s="7">
        <v>13</v>
      </c>
      <c r="AH14" s="7">
        <v>33</v>
      </c>
      <c r="AI14" s="7">
        <v>1</v>
      </c>
      <c r="AJ14" s="7">
        <v>15</v>
      </c>
      <c r="AK14" s="7">
        <v>16</v>
      </c>
      <c r="AL14" s="7">
        <v>31</v>
      </c>
      <c r="AM14" s="7">
        <v>1</v>
      </c>
      <c r="AN14" s="7">
        <v>24</v>
      </c>
      <c r="AO14" s="7">
        <v>20</v>
      </c>
      <c r="AP14" s="7">
        <v>44</v>
      </c>
      <c r="AQ14" s="7">
        <v>1</v>
      </c>
      <c r="AR14" s="8">
        <v>138</v>
      </c>
      <c r="AS14" s="8">
        <v>93</v>
      </c>
      <c r="AT14" s="8">
        <v>231</v>
      </c>
      <c r="AU14" s="8">
        <v>6</v>
      </c>
      <c r="AV14" s="7">
        <v>30</v>
      </c>
      <c r="AW14" s="7">
        <v>12</v>
      </c>
      <c r="AX14" s="7">
        <v>42</v>
      </c>
      <c r="AY14" s="7">
        <v>1</v>
      </c>
      <c r="AZ14" s="7">
        <v>23</v>
      </c>
      <c r="BA14" s="7">
        <v>19</v>
      </c>
      <c r="BB14" s="7">
        <v>42</v>
      </c>
      <c r="BC14" s="7">
        <v>1</v>
      </c>
      <c r="BD14" s="7">
        <v>20</v>
      </c>
      <c r="BE14" s="7">
        <v>14</v>
      </c>
      <c r="BF14" s="7">
        <v>34</v>
      </c>
      <c r="BG14" s="7">
        <v>1</v>
      </c>
      <c r="BH14" s="8">
        <v>73</v>
      </c>
      <c r="BI14" s="8">
        <v>45</v>
      </c>
      <c r="BJ14" s="8">
        <v>118</v>
      </c>
      <c r="BK14" s="8">
        <v>3</v>
      </c>
      <c r="BL14" s="9">
        <v>259</v>
      </c>
      <c r="BM14" s="9">
        <v>171</v>
      </c>
      <c r="BN14" s="9">
        <v>430</v>
      </c>
      <c r="BO14" s="9">
        <v>12</v>
      </c>
      <c r="BP14" s="10" t="str">
        <f t="shared" si="0"/>
        <v>ใหญ่</v>
      </c>
      <c r="BQ14" s="10" t="str">
        <f t="shared" si="1"/>
        <v>4</v>
      </c>
    </row>
    <row r="15" spans="1:69" s="87" customFormat="1" ht="18.75">
      <c r="A15" s="12" t="s">
        <v>195</v>
      </c>
      <c r="B15" s="13"/>
      <c r="C15" s="14" t="s">
        <v>188</v>
      </c>
      <c r="D15" s="15">
        <f aca="true" t="shared" si="2" ref="D15:AI15">SUM(D6:D14)</f>
        <v>12</v>
      </c>
      <c r="E15" s="15">
        <f t="shared" si="2"/>
        <v>6</v>
      </c>
      <c r="F15" s="15">
        <f t="shared" si="2"/>
        <v>18</v>
      </c>
      <c r="G15" s="15">
        <f t="shared" si="2"/>
        <v>1</v>
      </c>
      <c r="H15" s="15">
        <f t="shared" si="2"/>
        <v>110</v>
      </c>
      <c r="I15" s="15">
        <f t="shared" si="2"/>
        <v>108</v>
      </c>
      <c r="J15" s="15">
        <f t="shared" si="2"/>
        <v>218</v>
      </c>
      <c r="K15" s="15">
        <f t="shared" si="2"/>
        <v>10</v>
      </c>
      <c r="L15" s="15">
        <f t="shared" si="2"/>
        <v>127</v>
      </c>
      <c r="M15" s="15">
        <f t="shared" si="2"/>
        <v>127</v>
      </c>
      <c r="N15" s="15">
        <f t="shared" si="2"/>
        <v>254</v>
      </c>
      <c r="O15" s="15">
        <f t="shared" si="2"/>
        <v>12</v>
      </c>
      <c r="P15" s="15">
        <f t="shared" si="2"/>
        <v>249</v>
      </c>
      <c r="Q15" s="15">
        <f t="shared" si="2"/>
        <v>241</v>
      </c>
      <c r="R15" s="15">
        <f t="shared" si="2"/>
        <v>490</v>
      </c>
      <c r="S15" s="15">
        <f t="shared" si="2"/>
        <v>23</v>
      </c>
      <c r="T15" s="15">
        <f t="shared" si="2"/>
        <v>166</v>
      </c>
      <c r="U15" s="15">
        <f t="shared" si="2"/>
        <v>120</v>
      </c>
      <c r="V15" s="15">
        <f t="shared" si="2"/>
        <v>286</v>
      </c>
      <c r="W15" s="15">
        <f t="shared" si="2"/>
        <v>13</v>
      </c>
      <c r="X15" s="15">
        <f t="shared" si="2"/>
        <v>192</v>
      </c>
      <c r="Y15" s="15">
        <f t="shared" si="2"/>
        <v>159</v>
      </c>
      <c r="Z15" s="15">
        <f t="shared" si="2"/>
        <v>351</v>
      </c>
      <c r="AA15" s="15">
        <f t="shared" si="2"/>
        <v>13</v>
      </c>
      <c r="AB15" s="15">
        <f t="shared" si="2"/>
        <v>184</v>
      </c>
      <c r="AC15" s="15">
        <f t="shared" si="2"/>
        <v>142</v>
      </c>
      <c r="AD15" s="15">
        <f t="shared" si="2"/>
        <v>326</v>
      </c>
      <c r="AE15" s="15">
        <f t="shared" si="2"/>
        <v>13</v>
      </c>
      <c r="AF15" s="15">
        <f t="shared" si="2"/>
        <v>203</v>
      </c>
      <c r="AG15" s="15">
        <f t="shared" si="2"/>
        <v>144</v>
      </c>
      <c r="AH15" s="15">
        <f t="shared" si="2"/>
        <v>347</v>
      </c>
      <c r="AI15" s="15">
        <f t="shared" si="2"/>
        <v>14</v>
      </c>
      <c r="AJ15" s="15">
        <f aca="true" t="shared" si="3" ref="AJ15:BO15">SUM(AJ6:AJ14)</f>
        <v>171</v>
      </c>
      <c r="AK15" s="15">
        <f t="shared" si="3"/>
        <v>156</v>
      </c>
      <c r="AL15" s="15">
        <f t="shared" si="3"/>
        <v>327</v>
      </c>
      <c r="AM15" s="15">
        <f t="shared" si="3"/>
        <v>14</v>
      </c>
      <c r="AN15" s="15">
        <f t="shared" si="3"/>
        <v>185</v>
      </c>
      <c r="AO15" s="15">
        <f t="shared" si="3"/>
        <v>149</v>
      </c>
      <c r="AP15" s="15">
        <f t="shared" si="3"/>
        <v>334</v>
      </c>
      <c r="AQ15" s="15">
        <f t="shared" si="3"/>
        <v>13</v>
      </c>
      <c r="AR15" s="15">
        <f t="shared" si="3"/>
        <v>1101</v>
      </c>
      <c r="AS15" s="15">
        <f t="shared" si="3"/>
        <v>870</v>
      </c>
      <c r="AT15" s="15">
        <f t="shared" si="3"/>
        <v>1971</v>
      </c>
      <c r="AU15" s="15">
        <f t="shared" si="3"/>
        <v>80</v>
      </c>
      <c r="AV15" s="15">
        <f t="shared" si="3"/>
        <v>189</v>
      </c>
      <c r="AW15" s="15">
        <f t="shared" si="3"/>
        <v>123</v>
      </c>
      <c r="AX15" s="15">
        <f t="shared" si="3"/>
        <v>312</v>
      </c>
      <c r="AY15" s="15">
        <f t="shared" si="3"/>
        <v>12</v>
      </c>
      <c r="AZ15" s="15">
        <f t="shared" si="3"/>
        <v>175</v>
      </c>
      <c r="BA15" s="15">
        <f t="shared" si="3"/>
        <v>147</v>
      </c>
      <c r="BB15" s="15">
        <f t="shared" si="3"/>
        <v>322</v>
      </c>
      <c r="BC15" s="15">
        <f t="shared" si="3"/>
        <v>12</v>
      </c>
      <c r="BD15" s="15">
        <f t="shared" si="3"/>
        <v>174</v>
      </c>
      <c r="BE15" s="15">
        <f t="shared" si="3"/>
        <v>146</v>
      </c>
      <c r="BF15" s="15">
        <f t="shared" si="3"/>
        <v>320</v>
      </c>
      <c r="BG15" s="15">
        <f t="shared" si="3"/>
        <v>12</v>
      </c>
      <c r="BH15" s="15">
        <f t="shared" si="3"/>
        <v>538</v>
      </c>
      <c r="BI15" s="15">
        <f t="shared" si="3"/>
        <v>416</v>
      </c>
      <c r="BJ15" s="15">
        <f t="shared" si="3"/>
        <v>954</v>
      </c>
      <c r="BK15" s="15">
        <f t="shared" si="3"/>
        <v>36</v>
      </c>
      <c r="BL15" s="15">
        <f t="shared" si="3"/>
        <v>1888</v>
      </c>
      <c r="BM15" s="15">
        <f t="shared" si="3"/>
        <v>1527</v>
      </c>
      <c r="BN15" s="15">
        <f t="shared" si="3"/>
        <v>3415</v>
      </c>
      <c r="BO15" s="15">
        <f t="shared" si="3"/>
        <v>139</v>
      </c>
      <c r="BP15" s="86" t="s">
        <v>195</v>
      </c>
      <c r="BQ15" s="86" t="s">
        <v>195</v>
      </c>
    </row>
    <row r="16" spans="1:69" ht="18.75">
      <c r="A16" s="5"/>
      <c r="B16" s="6"/>
      <c r="C16" s="113" t="s">
        <v>2377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8"/>
      <c r="BI16" s="8"/>
      <c r="BJ16" s="8"/>
      <c r="BK16" s="8"/>
      <c r="BL16" s="9"/>
      <c r="BM16" s="9"/>
      <c r="BN16" s="9"/>
      <c r="BO16" s="9"/>
      <c r="BP16" s="10" t="s">
        <v>195</v>
      </c>
      <c r="BQ16" s="10" t="s">
        <v>195</v>
      </c>
    </row>
    <row r="17" spans="1:69" ht="18.75">
      <c r="A17" s="5">
        <v>10</v>
      </c>
      <c r="B17" s="6">
        <v>60010067</v>
      </c>
      <c r="C17" s="7" t="s">
        <v>56</v>
      </c>
      <c r="D17" s="7">
        <v>0</v>
      </c>
      <c r="E17" s="7">
        <v>0</v>
      </c>
      <c r="F17" s="7">
        <v>0</v>
      </c>
      <c r="G17" s="7">
        <v>0</v>
      </c>
      <c r="H17" s="7">
        <v>20</v>
      </c>
      <c r="I17" s="7">
        <v>9</v>
      </c>
      <c r="J17" s="7">
        <v>29</v>
      </c>
      <c r="K17" s="7">
        <v>1</v>
      </c>
      <c r="L17" s="7">
        <v>18</v>
      </c>
      <c r="M17" s="7">
        <v>8</v>
      </c>
      <c r="N17" s="7">
        <v>26</v>
      </c>
      <c r="O17" s="7">
        <v>1</v>
      </c>
      <c r="P17" s="8">
        <v>38</v>
      </c>
      <c r="Q17" s="8">
        <v>17</v>
      </c>
      <c r="R17" s="8">
        <v>55</v>
      </c>
      <c r="S17" s="8">
        <v>2</v>
      </c>
      <c r="T17" s="7">
        <v>12</v>
      </c>
      <c r="U17" s="7">
        <v>12</v>
      </c>
      <c r="V17" s="7">
        <v>24</v>
      </c>
      <c r="W17" s="7">
        <v>1</v>
      </c>
      <c r="X17" s="7">
        <v>13</v>
      </c>
      <c r="Y17" s="7">
        <v>18</v>
      </c>
      <c r="Z17" s="7">
        <v>31</v>
      </c>
      <c r="AA17" s="7">
        <v>1</v>
      </c>
      <c r="AB17" s="7">
        <v>21</v>
      </c>
      <c r="AC17" s="7">
        <v>28</v>
      </c>
      <c r="AD17" s="7">
        <v>49</v>
      </c>
      <c r="AE17" s="7">
        <v>2</v>
      </c>
      <c r="AF17" s="7">
        <v>17</v>
      </c>
      <c r="AG17" s="7">
        <v>16</v>
      </c>
      <c r="AH17" s="7">
        <v>33</v>
      </c>
      <c r="AI17" s="7">
        <v>1</v>
      </c>
      <c r="AJ17" s="7">
        <v>19</v>
      </c>
      <c r="AK17" s="7">
        <v>15</v>
      </c>
      <c r="AL17" s="7">
        <v>34</v>
      </c>
      <c r="AM17" s="7">
        <v>1</v>
      </c>
      <c r="AN17" s="7">
        <v>12</v>
      </c>
      <c r="AO17" s="7">
        <v>24</v>
      </c>
      <c r="AP17" s="7">
        <v>36</v>
      </c>
      <c r="AQ17" s="7">
        <v>1</v>
      </c>
      <c r="AR17" s="8">
        <v>94</v>
      </c>
      <c r="AS17" s="8">
        <v>113</v>
      </c>
      <c r="AT17" s="8">
        <v>207</v>
      </c>
      <c r="AU17" s="8">
        <v>7</v>
      </c>
      <c r="AV17" s="7">
        <v>20</v>
      </c>
      <c r="AW17" s="7">
        <v>26</v>
      </c>
      <c r="AX17" s="7">
        <v>46</v>
      </c>
      <c r="AY17" s="7">
        <v>2</v>
      </c>
      <c r="AZ17" s="7">
        <v>32</v>
      </c>
      <c r="BA17" s="7">
        <v>13</v>
      </c>
      <c r="BB17" s="7">
        <v>45</v>
      </c>
      <c r="BC17" s="7">
        <v>2</v>
      </c>
      <c r="BD17" s="7">
        <v>20</v>
      </c>
      <c r="BE17" s="7">
        <v>13</v>
      </c>
      <c r="BF17" s="7">
        <v>33</v>
      </c>
      <c r="BG17" s="7">
        <v>1</v>
      </c>
      <c r="BH17" s="8">
        <v>72</v>
      </c>
      <c r="BI17" s="8">
        <v>52</v>
      </c>
      <c r="BJ17" s="8">
        <v>124</v>
      </c>
      <c r="BK17" s="8">
        <v>5</v>
      </c>
      <c r="BL17" s="9">
        <v>204</v>
      </c>
      <c r="BM17" s="9">
        <v>182</v>
      </c>
      <c r="BN17" s="9">
        <v>386</v>
      </c>
      <c r="BO17" s="9">
        <v>14</v>
      </c>
      <c r="BP17" s="10" t="str">
        <f t="shared" si="0"/>
        <v>ใหญ่</v>
      </c>
      <c r="BQ17" s="10" t="str">
        <f t="shared" si="1"/>
        <v>4</v>
      </c>
    </row>
    <row r="18" spans="1:69" ht="18.75">
      <c r="A18" s="5">
        <v>11</v>
      </c>
      <c r="B18" s="6">
        <v>60010069</v>
      </c>
      <c r="C18" s="7" t="s">
        <v>57</v>
      </c>
      <c r="D18" s="7">
        <v>0</v>
      </c>
      <c r="E18" s="7">
        <v>0</v>
      </c>
      <c r="F18" s="7">
        <v>0</v>
      </c>
      <c r="G18" s="7">
        <v>0</v>
      </c>
      <c r="H18" s="7">
        <v>8</v>
      </c>
      <c r="I18" s="7">
        <v>5</v>
      </c>
      <c r="J18" s="7">
        <v>13</v>
      </c>
      <c r="K18" s="7">
        <v>1</v>
      </c>
      <c r="L18" s="7">
        <v>10</v>
      </c>
      <c r="M18" s="7">
        <v>5</v>
      </c>
      <c r="N18" s="7">
        <v>15</v>
      </c>
      <c r="O18" s="7">
        <v>1</v>
      </c>
      <c r="P18" s="8">
        <v>18</v>
      </c>
      <c r="Q18" s="8">
        <v>10</v>
      </c>
      <c r="R18" s="8">
        <v>28</v>
      </c>
      <c r="S18" s="8">
        <v>2</v>
      </c>
      <c r="T18" s="7">
        <v>6</v>
      </c>
      <c r="U18" s="7">
        <v>11</v>
      </c>
      <c r="V18" s="7">
        <v>17</v>
      </c>
      <c r="W18" s="7">
        <v>1</v>
      </c>
      <c r="X18" s="7">
        <v>9</v>
      </c>
      <c r="Y18" s="7">
        <v>2</v>
      </c>
      <c r="Z18" s="7">
        <v>11</v>
      </c>
      <c r="AA18" s="7">
        <v>1</v>
      </c>
      <c r="AB18" s="7">
        <v>7</v>
      </c>
      <c r="AC18" s="7">
        <v>5</v>
      </c>
      <c r="AD18" s="7">
        <v>12</v>
      </c>
      <c r="AE18" s="7">
        <v>1</v>
      </c>
      <c r="AF18" s="7">
        <v>13</v>
      </c>
      <c r="AG18" s="7">
        <v>7</v>
      </c>
      <c r="AH18" s="7">
        <v>20</v>
      </c>
      <c r="AI18" s="7">
        <v>1</v>
      </c>
      <c r="AJ18" s="7">
        <v>8</v>
      </c>
      <c r="AK18" s="7">
        <v>8</v>
      </c>
      <c r="AL18" s="7">
        <v>16</v>
      </c>
      <c r="AM18" s="7">
        <v>1</v>
      </c>
      <c r="AN18" s="7">
        <v>13</v>
      </c>
      <c r="AO18" s="7">
        <v>8</v>
      </c>
      <c r="AP18" s="7">
        <v>21</v>
      </c>
      <c r="AQ18" s="7">
        <v>1</v>
      </c>
      <c r="AR18" s="8">
        <v>56</v>
      </c>
      <c r="AS18" s="8">
        <v>41</v>
      </c>
      <c r="AT18" s="8">
        <v>97</v>
      </c>
      <c r="AU18" s="8">
        <v>6</v>
      </c>
      <c r="AV18" s="7">
        <v>4</v>
      </c>
      <c r="AW18" s="7">
        <v>5</v>
      </c>
      <c r="AX18" s="7">
        <v>9</v>
      </c>
      <c r="AY18" s="7">
        <v>1</v>
      </c>
      <c r="AZ18" s="7">
        <v>16</v>
      </c>
      <c r="BA18" s="7">
        <v>9</v>
      </c>
      <c r="BB18" s="7">
        <v>25</v>
      </c>
      <c r="BC18" s="7">
        <v>1</v>
      </c>
      <c r="BD18" s="7">
        <v>21</v>
      </c>
      <c r="BE18" s="7">
        <v>11</v>
      </c>
      <c r="BF18" s="7">
        <v>32</v>
      </c>
      <c r="BG18" s="7">
        <v>1</v>
      </c>
      <c r="BH18" s="8">
        <v>41</v>
      </c>
      <c r="BI18" s="8">
        <v>25</v>
      </c>
      <c r="BJ18" s="8">
        <v>66</v>
      </c>
      <c r="BK18" s="8">
        <v>3</v>
      </c>
      <c r="BL18" s="9">
        <v>115</v>
      </c>
      <c r="BM18" s="9">
        <v>76</v>
      </c>
      <c r="BN18" s="9">
        <v>191</v>
      </c>
      <c r="BO18" s="9">
        <v>11</v>
      </c>
      <c r="BP18" s="10" t="str">
        <f t="shared" si="0"/>
        <v>กลาง</v>
      </c>
      <c r="BQ18" s="10" t="str">
        <f t="shared" si="1"/>
        <v>2</v>
      </c>
    </row>
    <row r="19" spans="1:69" ht="18.75">
      <c r="A19" s="5">
        <v>12</v>
      </c>
      <c r="B19" s="6">
        <v>60010072</v>
      </c>
      <c r="C19" s="7" t="s">
        <v>59</v>
      </c>
      <c r="D19" s="7">
        <v>0</v>
      </c>
      <c r="E19" s="7">
        <v>0</v>
      </c>
      <c r="F19" s="7">
        <v>0</v>
      </c>
      <c r="G19" s="7">
        <v>0</v>
      </c>
      <c r="H19" s="7">
        <v>5</v>
      </c>
      <c r="I19" s="7">
        <v>4</v>
      </c>
      <c r="J19" s="7">
        <v>9</v>
      </c>
      <c r="K19" s="7">
        <v>1</v>
      </c>
      <c r="L19" s="7">
        <v>5</v>
      </c>
      <c r="M19" s="7">
        <v>7</v>
      </c>
      <c r="N19" s="7">
        <v>12</v>
      </c>
      <c r="O19" s="7">
        <v>1</v>
      </c>
      <c r="P19" s="8">
        <v>10</v>
      </c>
      <c r="Q19" s="8">
        <v>11</v>
      </c>
      <c r="R19" s="8">
        <v>21</v>
      </c>
      <c r="S19" s="8">
        <v>2</v>
      </c>
      <c r="T19" s="7">
        <v>6</v>
      </c>
      <c r="U19" s="7">
        <v>3</v>
      </c>
      <c r="V19" s="7">
        <v>9</v>
      </c>
      <c r="W19" s="7">
        <v>1</v>
      </c>
      <c r="X19" s="7">
        <v>11</v>
      </c>
      <c r="Y19" s="7">
        <v>6</v>
      </c>
      <c r="Z19" s="7">
        <v>17</v>
      </c>
      <c r="AA19" s="7">
        <v>1</v>
      </c>
      <c r="AB19" s="7">
        <v>5</v>
      </c>
      <c r="AC19" s="7">
        <v>6</v>
      </c>
      <c r="AD19" s="7">
        <v>11</v>
      </c>
      <c r="AE19" s="7">
        <v>1</v>
      </c>
      <c r="AF19" s="7">
        <v>5</v>
      </c>
      <c r="AG19" s="7">
        <v>5</v>
      </c>
      <c r="AH19" s="7">
        <v>10</v>
      </c>
      <c r="AI19" s="7">
        <v>1</v>
      </c>
      <c r="AJ19" s="7">
        <v>5</v>
      </c>
      <c r="AK19" s="7">
        <v>5</v>
      </c>
      <c r="AL19" s="7">
        <v>10</v>
      </c>
      <c r="AM19" s="7">
        <v>1</v>
      </c>
      <c r="AN19" s="7">
        <v>9</v>
      </c>
      <c r="AO19" s="7">
        <v>6</v>
      </c>
      <c r="AP19" s="7">
        <v>15</v>
      </c>
      <c r="AQ19" s="7">
        <v>1</v>
      </c>
      <c r="AR19" s="8">
        <v>41</v>
      </c>
      <c r="AS19" s="8">
        <v>31</v>
      </c>
      <c r="AT19" s="8">
        <v>72</v>
      </c>
      <c r="AU19" s="8">
        <v>6</v>
      </c>
      <c r="AV19" s="7">
        <v>9</v>
      </c>
      <c r="AW19" s="7">
        <v>8</v>
      </c>
      <c r="AX19" s="7">
        <v>17</v>
      </c>
      <c r="AY19" s="7">
        <v>1</v>
      </c>
      <c r="AZ19" s="7">
        <v>9</v>
      </c>
      <c r="BA19" s="7">
        <v>4</v>
      </c>
      <c r="BB19" s="7">
        <v>13</v>
      </c>
      <c r="BC19" s="7">
        <v>1</v>
      </c>
      <c r="BD19" s="7">
        <v>9</v>
      </c>
      <c r="BE19" s="7">
        <v>4</v>
      </c>
      <c r="BF19" s="7">
        <v>13</v>
      </c>
      <c r="BG19" s="7">
        <v>1</v>
      </c>
      <c r="BH19" s="8">
        <v>27</v>
      </c>
      <c r="BI19" s="8">
        <v>16</v>
      </c>
      <c r="BJ19" s="8">
        <v>43</v>
      </c>
      <c r="BK19" s="8">
        <v>3</v>
      </c>
      <c r="BL19" s="9">
        <v>78</v>
      </c>
      <c r="BM19" s="9">
        <v>58</v>
      </c>
      <c r="BN19" s="9">
        <v>136</v>
      </c>
      <c r="BO19" s="9">
        <v>11</v>
      </c>
      <c r="BP19" s="10" t="str">
        <f t="shared" si="0"/>
        <v>กลาง</v>
      </c>
      <c r="BQ19" s="10" t="str">
        <f t="shared" si="1"/>
        <v>2</v>
      </c>
    </row>
    <row r="20" spans="1:69" ht="18.75">
      <c r="A20" s="5">
        <v>13</v>
      </c>
      <c r="B20" s="6">
        <v>60010074</v>
      </c>
      <c r="C20" s="7" t="s">
        <v>61</v>
      </c>
      <c r="D20" s="7">
        <v>1</v>
      </c>
      <c r="E20" s="7">
        <v>1</v>
      </c>
      <c r="F20" s="7">
        <v>2</v>
      </c>
      <c r="G20" s="7">
        <v>1</v>
      </c>
      <c r="H20" s="7">
        <v>2</v>
      </c>
      <c r="I20" s="7">
        <v>6</v>
      </c>
      <c r="J20" s="7">
        <v>8</v>
      </c>
      <c r="K20" s="7">
        <v>1</v>
      </c>
      <c r="L20" s="7">
        <v>1</v>
      </c>
      <c r="M20" s="7">
        <v>2</v>
      </c>
      <c r="N20" s="7">
        <v>3</v>
      </c>
      <c r="O20" s="7">
        <v>1</v>
      </c>
      <c r="P20" s="8">
        <v>4</v>
      </c>
      <c r="Q20" s="8">
        <v>9</v>
      </c>
      <c r="R20" s="8">
        <v>13</v>
      </c>
      <c r="S20" s="8">
        <v>3</v>
      </c>
      <c r="T20" s="7">
        <v>2</v>
      </c>
      <c r="U20" s="7">
        <v>6</v>
      </c>
      <c r="V20" s="7">
        <v>8</v>
      </c>
      <c r="W20" s="7">
        <v>1</v>
      </c>
      <c r="X20" s="7">
        <v>3</v>
      </c>
      <c r="Y20" s="7">
        <v>5</v>
      </c>
      <c r="Z20" s="7">
        <v>8</v>
      </c>
      <c r="AA20" s="7">
        <v>1</v>
      </c>
      <c r="AB20" s="7">
        <v>4</v>
      </c>
      <c r="AC20" s="7">
        <v>2</v>
      </c>
      <c r="AD20" s="7">
        <v>6</v>
      </c>
      <c r="AE20" s="7">
        <v>1</v>
      </c>
      <c r="AF20" s="7">
        <v>7</v>
      </c>
      <c r="AG20" s="7">
        <v>4</v>
      </c>
      <c r="AH20" s="7">
        <v>11</v>
      </c>
      <c r="AI20" s="7">
        <v>1</v>
      </c>
      <c r="AJ20" s="7">
        <v>6</v>
      </c>
      <c r="AK20" s="7">
        <v>4</v>
      </c>
      <c r="AL20" s="7">
        <v>10</v>
      </c>
      <c r="AM20" s="7">
        <v>1</v>
      </c>
      <c r="AN20" s="7">
        <v>8</v>
      </c>
      <c r="AO20" s="7">
        <v>2</v>
      </c>
      <c r="AP20" s="7">
        <v>10</v>
      </c>
      <c r="AQ20" s="7">
        <v>1</v>
      </c>
      <c r="AR20" s="8">
        <v>30</v>
      </c>
      <c r="AS20" s="8">
        <v>23</v>
      </c>
      <c r="AT20" s="8">
        <v>53</v>
      </c>
      <c r="AU20" s="8">
        <v>6</v>
      </c>
      <c r="AV20" s="7">
        <v>7</v>
      </c>
      <c r="AW20" s="7">
        <v>7</v>
      </c>
      <c r="AX20" s="7">
        <v>14</v>
      </c>
      <c r="AY20" s="7">
        <v>1</v>
      </c>
      <c r="AZ20" s="7">
        <v>16</v>
      </c>
      <c r="BA20" s="7">
        <v>5</v>
      </c>
      <c r="BB20" s="7">
        <v>21</v>
      </c>
      <c r="BC20" s="7">
        <v>1</v>
      </c>
      <c r="BD20" s="7">
        <v>7</v>
      </c>
      <c r="BE20" s="7">
        <v>5</v>
      </c>
      <c r="BF20" s="7">
        <v>12</v>
      </c>
      <c r="BG20" s="7">
        <v>1</v>
      </c>
      <c r="BH20" s="8">
        <v>30</v>
      </c>
      <c r="BI20" s="8">
        <v>17</v>
      </c>
      <c r="BJ20" s="8">
        <v>47</v>
      </c>
      <c r="BK20" s="8">
        <v>3</v>
      </c>
      <c r="BL20" s="9">
        <v>64</v>
      </c>
      <c r="BM20" s="9">
        <v>49</v>
      </c>
      <c r="BN20" s="9">
        <v>113</v>
      </c>
      <c r="BO20" s="9">
        <v>12</v>
      </c>
      <c r="BP20" s="10" t="str">
        <f t="shared" si="0"/>
        <v>เล็ก</v>
      </c>
      <c r="BQ20" s="10" t="str">
        <f t="shared" si="1"/>
        <v>1</v>
      </c>
    </row>
    <row r="21" spans="1:69" ht="18.75">
      <c r="A21" s="5">
        <v>14</v>
      </c>
      <c r="B21" s="6">
        <v>60010078</v>
      </c>
      <c r="C21" s="7" t="s">
        <v>64</v>
      </c>
      <c r="D21" s="7">
        <v>0</v>
      </c>
      <c r="E21" s="7">
        <v>0</v>
      </c>
      <c r="F21" s="7">
        <v>0</v>
      </c>
      <c r="G21" s="7">
        <v>0</v>
      </c>
      <c r="H21" s="7">
        <v>11</v>
      </c>
      <c r="I21" s="7">
        <v>8</v>
      </c>
      <c r="J21" s="7">
        <v>19</v>
      </c>
      <c r="K21" s="7">
        <v>1</v>
      </c>
      <c r="L21" s="7">
        <v>3</v>
      </c>
      <c r="M21" s="7">
        <v>4</v>
      </c>
      <c r="N21" s="7">
        <v>7</v>
      </c>
      <c r="O21" s="7">
        <v>1</v>
      </c>
      <c r="P21" s="8">
        <v>14</v>
      </c>
      <c r="Q21" s="8">
        <v>12</v>
      </c>
      <c r="R21" s="8">
        <v>26</v>
      </c>
      <c r="S21" s="8">
        <v>2</v>
      </c>
      <c r="T21" s="7">
        <v>7</v>
      </c>
      <c r="U21" s="7">
        <v>4</v>
      </c>
      <c r="V21" s="7">
        <v>11</v>
      </c>
      <c r="W21" s="7">
        <v>1</v>
      </c>
      <c r="X21" s="7">
        <v>7</v>
      </c>
      <c r="Y21" s="7">
        <v>4</v>
      </c>
      <c r="Z21" s="7">
        <v>11</v>
      </c>
      <c r="AA21" s="7">
        <v>1</v>
      </c>
      <c r="AB21" s="7">
        <v>4</v>
      </c>
      <c r="AC21" s="7">
        <v>4</v>
      </c>
      <c r="AD21" s="7">
        <v>8</v>
      </c>
      <c r="AE21" s="7">
        <v>1</v>
      </c>
      <c r="AF21" s="7">
        <v>6</v>
      </c>
      <c r="AG21" s="7">
        <v>5</v>
      </c>
      <c r="AH21" s="7">
        <v>11</v>
      </c>
      <c r="AI21" s="7">
        <v>1</v>
      </c>
      <c r="AJ21" s="7">
        <v>7</v>
      </c>
      <c r="AK21" s="7">
        <v>5</v>
      </c>
      <c r="AL21" s="7">
        <v>12</v>
      </c>
      <c r="AM21" s="7">
        <v>1</v>
      </c>
      <c r="AN21" s="7">
        <v>3</v>
      </c>
      <c r="AO21" s="7">
        <v>4</v>
      </c>
      <c r="AP21" s="7">
        <v>7</v>
      </c>
      <c r="AQ21" s="7">
        <v>1</v>
      </c>
      <c r="AR21" s="8">
        <v>34</v>
      </c>
      <c r="AS21" s="8">
        <v>26</v>
      </c>
      <c r="AT21" s="8">
        <v>60</v>
      </c>
      <c r="AU21" s="8">
        <v>6</v>
      </c>
      <c r="AV21" s="7">
        <v>12</v>
      </c>
      <c r="AW21" s="7">
        <v>6</v>
      </c>
      <c r="AX21" s="7">
        <v>18</v>
      </c>
      <c r="AY21" s="7">
        <v>1</v>
      </c>
      <c r="AZ21" s="7">
        <v>3</v>
      </c>
      <c r="BA21" s="7">
        <v>5</v>
      </c>
      <c r="BB21" s="7">
        <v>8</v>
      </c>
      <c r="BC21" s="7">
        <v>1</v>
      </c>
      <c r="BD21" s="7">
        <v>10</v>
      </c>
      <c r="BE21" s="7">
        <v>8</v>
      </c>
      <c r="BF21" s="7">
        <v>18</v>
      </c>
      <c r="BG21" s="7">
        <v>1</v>
      </c>
      <c r="BH21" s="8">
        <v>25</v>
      </c>
      <c r="BI21" s="8">
        <v>19</v>
      </c>
      <c r="BJ21" s="8">
        <v>44</v>
      </c>
      <c r="BK21" s="8">
        <v>3</v>
      </c>
      <c r="BL21" s="9">
        <v>73</v>
      </c>
      <c r="BM21" s="9">
        <v>57</v>
      </c>
      <c r="BN21" s="9">
        <v>130</v>
      </c>
      <c r="BO21" s="9">
        <v>11</v>
      </c>
      <c r="BP21" s="10" t="str">
        <f t="shared" si="0"/>
        <v>กลาง</v>
      </c>
      <c r="BQ21" s="10" t="str">
        <f t="shared" si="1"/>
        <v>2</v>
      </c>
    </row>
    <row r="22" spans="1:69" ht="18.75">
      <c r="A22" s="5">
        <v>15</v>
      </c>
      <c r="B22" s="6">
        <v>60010088</v>
      </c>
      <c r="C22" s="7" t="s">
        <v>71</v>
      </c>
      <c r="D22" s="7">
        <v>1</v>
      </c>
      <c r="E22" s="7">
        <v>4</v>
      </c>
      <c r="F22" s="7">
        <v>5</v>
      </c>
      <c r="G22" s="7">
        <v>1</v>
      </c>
      <c r="H22" s="7">
        <v>5</v>
      </c>
      <c r="I22" s="7">
        <v>5</v>
      </c>
      <c r="J22" s="7">
        <v>10</v>
      </c>
      <c r="K22" s="7">
        <v>1</v>
      </c>
      <c r="L22" s="7">
        <v>8</v>
      </c>
      <c r="M22" s="7">
        <v>7</v>
      </c>
      <c r="N22" s="7">
        <v>15</v>
      </c>
      <c r="O22" s="7">
        <v>1</v>
      </c>
      <c r="P22" s="8">
        <v>14</v>
      </c>
      <c r="Q22" s="8">
        <v>16</v>
      </c>
      <c r="R22" s="8">
        <v>30</v>
      </c>
      <c r="S22" s="8">
        <v>3</v>
      </c>
      <c r="T22" s="7">
        <v>4</v>
      </c>
      <c r="U22" s="7">
        <v>5</v>
      </c>
      <c r="V22" s="7">
        <v>9</v>
      </c>
      <c r="W22" s="7">
        <v>1</v>
      </c>
      <c r="X22" s="7">
        <v>4</v>
      </c>
      <c r="Y22" s="7">
        <v>6</v>
      </c>
      <c r="Z22" s="7">
        <v>10</v>
      </c>
      <c r="AA22" s="7">
        <v>1</v>
      </c>
      <c r="AB22" s="7">
        <v>5</v>
      </c>
      <c r="AC22" s="7">
        <v>8</v>
      </c>
      <c r="AD22" s="7">
        <v>13</v>
      </c>
      <c r="AE22" s="7">
        <v>1</v>
      </c>
      <c r="AF22" s="7">
        <v>9</v>
      </c>
      <c r="AG22" s="7">
        <v>4</v>
      </c>
      <c r="AH22" s="7">
        <v>13</v>
      </c>
      <c r="AI22" s="7">
        <v>1</v>
      </c>
      <c r="AJ22" s="7">
        <v>9</v>
      </c>
      <c r="AK22" s="7">
        <v>4</v>
      </c>
      <c r="AL22" s="7">
        <v>13</v>
      </c>
      <c r="AM22" s="7">
        <v>1</v>
      </c>
      <c r="AN22" s="7">
        <v>6</v>
      </c>
      <c r="AO22" s="7">
        <v>4</v>
      </c>
      <c r="AP22" s="7">
        <v>10</v>
      </c>
      <c r="AQ22" s="7">
        <v>1</v>
      </c>
      <c r="AR22" s="8">
        <v>37</v>
      </c>
      <c r="AS22" s="8">
        <v>31</v>
      </c>
      <c r="AT22" s="8">
        <v>68</v>
      </c>
      <c r="AU22" s="8">
        <v>6</v>
      </c>
      <c r="AV22" s="7">
        <v>9</v>
      </c>
      <c r="AW22" s="7">
        <v>8</v>
      </c>
      <c r="AX22" s="7">
        <v>17</v>
      </c>
      <c r="AY22" s="7">
        <v>1</v>
      </c>
      <c r="AZ22" s="7">
        <v>8</v>
      </c>
      <c r="BA22" s="7">
        <v>4</v>
      </c>
      <c r="BB22" s="7">
        <v>12</v>
      </c>
      <c r="BC22" s="7">
        <v>1</v>
      </c>
      <c r="BD22" s="7">
        <v>3</v>
      </c>
      <c r="BE22" s="7">
        <v>5</v>
      </c>
      <c r="BF22" s="7">
        <v>8</v>
      </c>
      <c r="BG22" s="7">
        <v>1</v>
      </c>
      <c r="BH22" s="8">
        <v>20</v>
      </c>
      <c r="BI22" s="8">
        <v>17</v>
      </c>
      <c r="BJ22" s="8">
        <v>37</v>
      </c>
      <c r="BK22" s="8">
        <v>3</v>
      </c>
      <c r="BL22" s="9">
        <v>71</v>
      </c>
      <c r="BM22" s="9">
        <v>64</v>
      </c>
      <c r="BN22" s="9">
        <v>135</v>
      </c>
      <c r="BO22" s="9">
        <v>12</v>
      </c>
      <c r="BP22" s="10" t="str">
        <f aca="true" t="shared" si="4" ref="BP22:BP34">IF(BN22&gt;=601,"ใหญ่พิเศษ",IF(BN22&gt;=301,"ใหญ่",IF(BN22&gt;=121,"กลาง",IF(BN22&gt;=1,"เล็ก"))))</f>
        <v>กลาง</v>
      </c>
      <c r="BQ22" s="10" t="str">
        <f aca="true" t="shared" si="5" ref="BQ22:BQ34">IF(BN22&gt;=2500,"7",IF(BN22&gt;=1500,"6",IF(BN22&gt;=500,"5",IF(BN22&gt;=301,"4",IF(BN22&gt;=201,"3",IF(BN22&gt;=121,"2",IF(BN22&gt;=1,"1")))))))</f>
        <v>2</v>
      </c>
    </row>
    <row r="23" spans="1:69" ht="18.75">
      <c r="A23" s="5">
        <v>16</v>
      </c>
      <c r="B23" s="6">
        <v>60010090</v>
      </c>
      <c r="C23" s="7" t="s">
        <v>73</v>
      </c>
      <c r="D23" s="7">
        <v>0</v>
      </c>
      <c r="E23" s="7">
        <v>0</v>
      </c>
      <c r="F23" s="7">
        <v>0</v>
      </c>
      <c r="G23" s="7">
        <v>0</v>
      </c>
      <c r="H23" s="7">
        <v>3</v>
      </c>
      <c r="I23" s="7">
        <v>5</v>
      </c>
      <c r="J23" s="7">
        <v>8</v>
      </c>
      <c r="K23" s="7">
        <v>1</v>
      </c>
      <c r="L23" s="7">
        <v>4</v>
      </c>
      <c r="M23" s="7">
        <v>5</v>
      </c>
      <c r="N23" s="7">
        <v>9</v>
      </c>
      <c r="O23" s="7">
        <v>1</v>
      </c>
      <c r="P23" s="8">
        <v>7</v>
      </c>
      <c r="Q23" s="8">
        <v>10</v>
      </c>
      <c r="R23" s="8">
        <v>17</v>
      </c>
      <c r="S23" s="8">
        <v>2</v>
      </c>
      <c r="T23" s="7">
        <v>2</v>
      </c>
      <c r="U23" s="7">
        <v>2</v>
      </c>
      <c r="V23" s="7">
        <v>4</v>
      </c>
      <c r="W23" s="7">
        <v>1</v>
      </c>
      <c r="X23" s="7">
        <v>3</v>
      </c>
      <c r="Y23" s="7">
        <v>2</v>
      </c>
      <c r="Z23" s="7">
        <v>5</v>
      </c>
      <c r="AA23" s="7">
        <v>1</v>
      </c>
      <c r="AB23" s="7">
        <v>8</v>
      </c>
      <c r="AC23" s="7">
        <v>5</v>
      </c>
      <c r="AD23" s="7">
        <v>13</v>
      </c>
      <c r="AE23" s="7">
        <v>1</v>
      </c>
      <c r="AF23" s="7">
        <v>4</v>
      </c>
      <c r="AG23" s="7">
        <v>2</v>
      </c>
      <c r="AH23" s="7">
        <v>6</v>
      </c>
      <c r="AI23" s="7">
        <v>1</v>
      </c>
      <c r="AJ23" s="7">
        <v>5</v>
      </c>
      <c r="AK23" s="7">
        <v>8</v>
      </c>
      <c r="AL23" s="7">
        <v>13</v>
      </c>
      <c r="AM23" s="7">
        <v>1</v>
      </c>
      <c r="AN23" s="7">
        <v>4</v>
      </c>
      <c r="AO23" s="7">
        <v>1</v>
      </c>
      <c r="AP23" s="7">
        <v>5</v>
      </c>
      <c r="AQ23" s="7">
        <v>1</v>
      </c>
      <c r="AR23" s="8">
        <v>26</v>
      </c>
      <c r="AS23" s="8">
        <v>20</v>
      </c>
      <c r="AT23" s="8">
        <v>46</v>
      </c>
      <c r="AU23" s="8">
        <v>6</v>
      </c>
      <c r="AV23" s="7">
        <v>0</v>
      </c>
      <c r="AW23" s="7">
        <v>1</v>
      </c>
      <c r="AX23" s="7">
        <v>1</v>
      </c>
      <c r="AY23" s="7">
        <v>1</v>
      </c>
      <c r="AZ23" s="7">
        <v>5</v>
      </c>
      <c r="BA23" s="7">
        <v>1</v>
      </c>
      <c r="BB23" s="7">
        <v>6</v>
      </c>
      <c r="BC23" s="7">
        <v>1</v>
      </c>
      <c r="BD23" s="7">
        <v>3</v>
      </c>
      <c r="BE23" s="7">
        <v>0</v>
      </c>
      <c r="BF23" s="7">
        <v>3</v>
      </c>
      <c r="BG23" s="7">
        <v>1</v>
      </c>
      <c r="BH23" s="8">
        <v>8</v>
      </c>
      <c r="BI23" s="8">
        <v>2</v>
      </c>
      <c r="BJ23" s="8">
        <v>10</v>
      </c>
      <c r="BK23" s="8">
        <v>3</v>
      </c>
      <c r="BL23" s="9">
        <v>41</v>
      </c>
      <c r="BM23" s="9">
        <v>32</v>
      </c>
      <c r="BN23" s="9">
        <v>73</v>
      </c>
      <c r="BO23" s="9">
        <v>11</v>
      </c>
      <c r="BP23" s="10" t="str">
        <f t="shared" si="4"/>
        <v>เล็ก</v>
      </c>
      <c r="BQ23" s="10" t="str">
        <f t="shared" si="5"/>
        <v>1</v>
      </c>
    </row>
    <row r="24" spans="1:69" ht="18.75">
      <c r="A24" s="5">
        <v>17</v>
      </c>
      <c r="B24" s="6">
        <v>60010092</v>
      </c>
      <c r="C24" s="7" t="s">
        <v>75</v>
      </c>
      <c r="D24" s="7">
        <v>0</v>
      </c>
      <c r="E24" s="7">
        <v>0</v>
      </c>
      <c r="F24" s="7">
        <v>0</v>
      </c>
      <c r="G24" s="7">
        <v>0</v>
      </c>
      <c r="H24" s="7">
        <v>3</v>
      </c>
      <c r="I24" s="7">
        <v>0</v>
      </c>
      <c r="J24" s="7">
        <v>3</v>
      </c>
      <c r="K24" s="7">
        <v>1</v>
      </c>
      <c r="L24" s="7">
        <v>2</v>
      </c>
      <c r="M24" s="7">
        <v>4</v>
      </c>
      <c r="N24" s="7">
        <v>6</v>
      </c>
      <c r="O24" s="7">
        <v>1</v>
      </c>
      <c r="P24" s="8">
        <v>5</v>
      </c>
      <c r="Q24" s="8">
        <v>4</v>
      </c>
      <c r="R24" s="8">
        <v>9</v>
      </c>
      <c r="S24" s="8">
        <v>2</v>
      </c>
      <c r="T24" s="7">
        <v>1</v>
      </c>
      <c r="U24" s="7">
        <v>4</v>
      </c>
      <c r="V24" s="7">
        <v>5</v>
      </c>
      <c r="W24" s="7">
        <v>1</v>
      </c>
      <c r="X24" s="7">
        <v>3</v>
      </c>
      <c r="Y24" s="7">
        <v>3</v>
      </c>
      <c r="Z24" s="7">
        <v>6</v>
      </c>
      <c r="AA24" s="7">
        <v>1</v>
      </c>
      <c r="AB24" s="7">
        <v>4</v>
      </c>
      <c r="AC24" s="7">
        <v>1</v>
      </c>
      <c r="AD24" s="7">
        <v>5</v>
      </c>
      <c r="AE24" s="7">
        <v>1</v>
      </c>
      <c r="AF24" s="7">
        <v>2</v>
      </c>
      <c r="AG24" s="7">
        <v>5</v>
      </c>
      <c r="AH24" s="7">
        <v>7</v>
      </c>
      <c r="AI24" s="7">
        <v>1</v>
      </c>
      <c r="AJ24" s="7">
        <v>6</v>
      </c>
      <c r="AK24" s="7">
        <v>2</v>
      </c>
      <c r="AL24" s="7">
        <v>8</v>
      </c>
      <c r="AM24" s="7">
        <v>1</v>
      </c>
      <c r="AN24" s="7">
        <v>1</v>
      </c>
      <c r="AO24" s="7">
        <v>4</v>
      </c>
      <c r="AP24" s="7">
        <v>5</v>
      </c>
      <c r="AQ24" s="7">
        <v>1</v>
      </c>
      <c r="AR24" s="8">
        <v>17</v>
      </c>
      <c r="AS24" s="8">
        <v>19</v>
      </c>
      <c r="AT24" s="8">
        <v>36</v>
      </c>
      <c r="AU24" s="8">
        <v>6</v>
      </c>
      <c r="AV24" s="7">
        <v>3</v>
      </c>
      <c r="AW24" s="7">
        <v>3</v>
      </c>
      <c r="AX24" s="7">
        <v>6</v>
      </c>
      <c r="AY24" s="7">
        <v>1</v>
      </c>
      <c r="AZ24" s="7">
        <v>2</v>
      </c>
      <c r="BA24" s="7">
        <v>5</v>
      </c>
      <c r="BB24" s="7">
        <v>7</v>
      </c>
      <c r="BC24" s="7">
        <v>1</v>
      </c>
      <c r="BD24" s="7">
        <v>2</v>
      </c>
      <c r="BE24" s="7">
        <v>1</v>
      </c>
      <c r="BF24" s="7">
        <v>3</v>
      </c>
      <c r="BG24" s="7">
        <v>1</v>
      </c>
      <c r="BH24" s="8">
        <v>7</v>
      </c>
      <c r="BI24" s="8">
        <v>9</v>
      </c>
      <c r="BJ24" s="8">
        <v>16</v>
      </c>
      <c r="BK24" s="8">
        <v>3</v>
      </c>
      <c r="BL24" s="9">
        <v>29</v>
      </c>
      <c r="BM24" s="9">
        <v>32</v>
      </c>
      <c r="BN24" s="9">
        <v>61</v>
      </c>
      <c r="BO24" s="9">
        <v>11</v>
      </c>
      <c r="BP24" s="10" t="str">
        <f t="shared" si="4"/>
        <v>เล็ก</v>
      </c>
      <c r="BQ24" s="10" t="str">
        <f t="shared" si="5"/>
        <v>1</v>
      </c>
    </row>
    <row r="25" spans="1:69" s="87" customFormat="1" ht="18.75">
      <c r="A25" s="12" t="s">
        <v>195</v>
      </c>
      <c r="B25" s="13"/>
      <c r="C25" s="14" t="s">
        <v>189</v>
      </c>
      <c r="D25" s="15">
        <f aca="true" t="shared" si="6" ref="D25:AI25">SUM(D17:D24)</f>
        <v>2</v>
      </c>
      <c r="E25" s="15">
        <f t="shared" si="6"/>
        <v>5</v>
      </c>
      <c r="F25" s="15">
        <f t="shared" si="6"/>
        <v>7</v>
      </c>
      <c r="G25" s="15">
        <f t="shared" si="6"/>
        <v>2</v>
      </c>
      <c r="H25" s="15">
        <f t="shared" si="6"/>
        <v>57</v>
      </c>
      <c r="I25" s="15">
        <f t="shared" si="6"/>
        <v>42</v>
      </c>
      <c r="J25" s="15">
        <f t="shared" si="6"/>
        <v>99</v>
      </c>
      <c r="K25" s="15">
        <f t="shared" si="6"/>
        <v>8</v>
      </c>
      <c r="L25" s="15">
        <f t="shared" si="6"/>
        <v>51</v>
      </c>
      <c r="M25" s="15">
        <f t="shared" si="6"/>
        <v>42</v>
      </c>
      <c r="N25" s="15">
        <f t="shared" si="6"/>
        <v>93</v>
      </c>
      <c r="O25" s="15">
        <f t="shared" si="6"/>
        <v>8</v>
      </c>
      <c r="P25" s="15">
        <f t="shared" si="6"/>
        <v>110</v>
      </c>
      <c r="Q25" s="15">
        <f t="shared" si="6"/>
        <v>89</v>
      </c>
      <c r="R25" s="15">
        <f t="shared" si="6"/>
        <v>199</v>
      </c>
      <c r="S25" s="15">
        <f t="shared" si="6"/>
        <v>18</v>
      </c>
      <c r="T25" s="15">
        <f t="shared" si="6"/>
        <v>40</v>
      </c>
      <c r="U25" s="15">
        <f t="shared" si="6"/>
        <v>47</v>
      </c>
      <c r="V25" s="15">
        <f t="shared" si="6"/>
        <v>87</v>
      </c>
      <c r="W25" s="15">
        <f t="shared" si="6"/>
        <v>8</v>
      </c>
      <c r="X25" s="15">
        <f t="shared" si="6"/>
        <v>53</v>
      </c>
      <c r="Y25" s="15">
        <f t="shared" si="6"/>
        <v>46</v>
      </c>
      <c r="Z25" s="15">
        <f t="shared" si="6"/>
        <v>99</v>
      </c>
      <c r="AA25" s="15">
        <f t="shared" si="6"/>
        <v>8</v>
      </c>
      <c r="AB25" s="15">
        <f t="shared" si="6"/>
        <v>58</v>
      </c>
      <c r="AC25" s="15">
        <f t="shared" si="6"/>
        <v>59</v>
      </c>
      <c r="AD25" s="15">
        <f t="shared" si="6"/>
        <v>117</v>
      </c>
      <c r="AE25" s="15">
        <f t="shared" si="6"/>
        <v>9</v>
      </c>
      <c r="AF25" s="15">
        <f t="shared" si="6"/>
        <v>63</v>
      </c>
      <c r="AG25" s="15">
        <f t="shared" si="6"/>
        <v>48</v>
      </c>
      <c r="AH25" s="15">
        <f t="shared" si="6"/>
        <v>111</v>
      </c>
      <c r="AI25" s="15">
        <f t="shared" si="6"/>
        <v>8</v>
      </c>
      <c r="AJ25" s="15">
        <f aca="true" t="shared" si="7" ref="AJ25:BO25">SUM(AJ17:AJ24)</f>
        <v>65</v>
      </c>
      <c r="AK25" s="15">
        <f t="shared" si="7"/>
        <v>51</v>
      </c>
      <c r="AL25" s="15">
        <f t="shared" si="7"/>
        <v>116</v>
      </c>
      <c r="AM25" s="15">
        <f t="shared" si="7"/>
        <v>8</v>
      </c>
      <c r="AN25" s="15">
        <f t="shared" si="7"/>
        <v>56</v>
      </c>
      <c r="AO25" s="15">
        <f t="shared" si="7"/>
        <v>53</v>
      </c>
      <c r="AP25" s="15">
        <f t="shared" si="7"/>
        <v>109</v>
      </c>
      <c r="AQ25" s="15">
        <f t="shared" si="7"/>
        <v>8</v>
      </c>
      <c r="AR25" s="15">
        <f t="shared" si="7"/>
        <v>335</v>
      </c>
      <c r="AS25" s="15">
        <f t="shared" si="7"/>
        <v>304</v>
      </c>
      <c r="AT25" s="15">
        <f t="shared" si="7"/>
        <v>639</v>
      </c>
      <c r="AU25" s="15">
        <f t="shared" si="7"/>
        <v>49</v>
      </c>
      <c r="AV25" s="15">
        <f t="shared" si="7"/>
        <v>64</v>
      </c>
      <c r="AW25" s="15">
        <f t="shared" si="7"/>
        <v>64</v>
      </c>
      <c r="AX25" s="15">
        <f t="shared" si="7"/>
        <v>128</v>
      </c>
      <c r="AY25" s="15">
        <f t="shared" si="7"/>
        <v>9</v>
      </c>
      <c r="AZ25" s="15">
        <f t="shared" si="7"/>
        <v>91</v>
      </c>
      <c r="BA25" s="15">
        <f t="shared" si="7"/>
        <v>46</v>
      </c>
      <c r="BB25" s="15">
        <f t="shared" si="7"/>
        <v>137</v>
      </c>
      <c r="BC25" s="15">
        <f t="shared" si="7"/>
        <v>9</v>
      </c>
      <c r="BD25" s="15">
        <f t="shared" si="7"/>
        <v>75</v>
      </c>
      <c r="BE25" s="15">
        <f t="shared" si="7"/>
        <v>47</v>
      </c>
      <c r="BF25" s="15">
        <f t="shared" si="7"/>
        <v>122</v>
      </c>
      <c r="BG25" s="15">
        <f t="shared" si="7"/>
        <v>8</v>
      </c>
      <c r="BH25" s="15">
        <f t="shared" si="7"/>
        <v>230</v>
      </c>
      <c r="BI25" s="15">
        <f t="shared" si="7"/>
        <v>157</v>
      </c>
      <c r="BJ25" s="15">
        <f t="shared" si="7"/>
        <v>387</v>
      </c>
      <c r="BK25" s="15">
        <f t="shared" si="7"/>
        <v>26</v>
      </c>
      <c r="BL25" s="15">
        <f t="shared" si="7"/>
        <v>675</v>
      </c>
      <c r="BM25" s="15">
        <f t="shared" si="7"/>
        <v>550</v>
      </c>
      <c r="BN25" s="15">
        <f t="shared" si="7"/>
        <v>1225</v>
      </c>
      <c r="BO25" s="15">
        <f t="shared" si="7"/>
        <v>93</v>
      </c>
      <c r="BP25" s="86" t="s">
        <v>195</v>
      </c>
      <c r="BQ25" s="86" t="s">
        <v>195</v>
      </c>
    </row>
    <row r="26" spans="1:69" ht="18.75">
      <c r="A26" s="5"/>
      <c r="B26" s="6"/>
      <c r="C26" s="113" t="s">
        <v>2378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8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8"/>
      <c r="AT26" s="8"/>
      <c r="AU26" s="8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8"/>
      <c r="BI26" s="8"/>
      <c r="BJ26" s="8"/>
      <c r="BK26" s="8"/>
      <c r="BL26" s="9"/>
      <c r="BM26" s="9"/>
      <c r="BN26" s="9"/>
      <c r="BO26" s="9"/>
      <c r="BP26" s="10" t="s">
        <v>195</v>
      </c>
      <c r="BQ26" s="10" t="s">
        <v>195</v>
      </c>
    </row>
    <row r="27" spans="1:69" ht="18.75">
      <c r="A27" s="5">
        <v>18</v>
      </c>
      <c r="B27" s="6">
        <v>60010093</v>
      </c>
      <c r="C27" s="7" t="s">
        <v>76</v>
      </c>
      <c r="D27" s="7">
        <v>0</v>
      </c>
      <c r="E27" s="7">
        <v>0</v>
      </c>
      <c r="F27" s="7">
        <v>0</v>
      </c>
      <c r="G27" s="7">
        <v>0</v>
      </c>
      <c r="H27" s="7">
        <v>4</v>
      </c>
      <c r="I27" s="7">
        <v>6</v>
      </c>
      <c r="J27" s="7">
        <v>10</v>
      </c>
      <c r="K27" s="7">
        <v>1</v>
      </c>
      <c r="L27" s="7">
        <v>10</v>
      </c>
      <c r="M27" s="7">
        <v>5</v>
      </c>
      <c r="N27" s="7">
        <v>15</v>
      </c>
      <c r="O27" s="7">
        <v>1</v>
      </c>
      <c r="P27" s="8">
        <v>14</v>
      </c>
      <c r="Q27" s="8">
        <v>11</v>
      </c>
      <c r="R27" s="8">
        <v>25</v>
      </c>
      <c r="S27" s="8">
        <v>2</v>
      </c>
      <c r="T27" s="7">
        <v>9</v>
      </c>
      <c r="U27" s="7">
        <v>2</v>
      </c>
      <c r="V27" s="7">
        <v>11</v>
      </c>
      <c r="W27" s="7">
        <v>1</v>
      </c>
      <c r="X27" s="7">
        <v>9</v>
      </c>
      <c r="Y27" s="7">
        <v>5</v>
      </c>
      <c r="Z27" s="7">
        <v>14</v>
      </c>
      <c r="AA27" s="7">
        <v>1</v>
      </c>
      <c r="AB27" s="7">
        <v>10</v>
      </c>
      <c r="AC27" s="7">
        <v>10</v>
      </c>
      <c r="AD27" s="7">
        <v>20</v>
      </c>
      <c r="AE27" s="7">
        <v>1</v>
      </c>
      <c r="AF27" s="7">
        <v>4</v>
      </c>
      <c r="AG27" s="7">
        <v>3</v>
      </c>
      <c r="AH27" s="7">
        <v>7</v>
      </c>
      <c r="AI27" s="7">
        <v>1</v>
      </c>
      <c r="AJ27" s="7">
        <v>11</v>
      </c>
      <c r="AK27" s="7">
        <v>7</v>
      </c>
      <c r="AL27" s="7">
        <v>18</v>
      </c>
      <c r="AM27" s="7">
        <v>1</v>
      </c>
      <c r="AN27" s="7">
        <v>11</v>
      </c>
      <c r="AO27" s="7">
        <v>9</v>
      </c>
      <c r="AP27" s="7">
        <v>20</v>
      </c>
      <c r="AQ27" s="7">
        <v>1</v>
      </c>
      <c r="AR27" s="8">
        <v>54</v>
      </c>
      <c r="AS27" s="8">
        <v>36</v>
      </c>
      <c r="AT27" s="8">
        <v>90</v>
      </c>
      <c r="AU27" s="8">
        <v>6</v>
      </c>
      <c r="AV27" s="7">
        <v>9</v>
      </c>
      <c r="AW27" s="7">
        <v>18</v>
      </c>
      <c r="AX27" s="7">
        <v>27</v>
      </c>
      <c r="AY27" s="7">
        <v>1</v>
      </c>
      <c r="AZ27" s="7">
        <v>12</v>
      </c>
      <c r="BA27" s="7">
        <v>14</v>
      </c>
      <c r="BB27" s="7">
        <v>26</v>
      </c>
      <c r="BC27" s="7">
        <v>1</v>
      </c>
      <c r="BD27" s="7">
        <v>17</v>
      </c>
      <c r="BE27" s="7">
        <v>9</v>
      </c>
      <c r="BF27" s="7">
        <v>26</v>
      </c>
      <c r="BG27" s="7">
        <v>1</v>
      </c>
      <c r="BH27" s="8">
        <v>38</v>
      </c>
      <c r="BI27" s="8">
        <v>41</v>
      </c>
      <c r="BJ27" s="8">
        <v>79</v>
      </c>
      <c r="BK27" s="8">
        <v>3</v>
      </c>
      <c r="BL27" s="9">
        <v>106</v>
      </c>
      <c r="BM27" s="9">
        <v>88</v>
      </c>
      <c r="BN27" s="9">
        <v>194</v>
      </c>
      <c r="BO27" s="9">
        <v>11</v>
      </c>
      <c r="BP27" s="10" t="str">
        <f t="shared" si="4"/>
        <v>กลาง</v>
      </c>
      <c r="BQ27" s="10" t="str">
        <f t="shared" si="5"/>
        <v>2</v>
      </c>
    </row>
    <row r="28" spans="1:69" ht="18.75">
      <c r="A28" s="5">
        <v>19</v>
      </c>
      <c r="B28" s="6">
        <v>60010097</v>
      </c>
      <c r="C28" s="7" t="s">
        <v>79</v>
      </c>
      <c r="D28" s="7">
        <v>0</v>
      </c>
      <c r="E28" s="7">
        <v>0</v>
      </c>
      <c r="F28" s="7">
        <v>0</v>
      </c>
      <c r="G28" s="7">
        <v>0</v>
      </c>
      <c r="H28" s="7">
        <v>10</v>
      </c>
      <c r="I28" s="7">
        <v>6</v>
      </c>
      <c r="J28" s="7">
        <v>16</v>
      </c>
      <c r="K28" s="7">
        <v>1</v>
      </c>
      <c r="L28" s="7">
        <v>7</v>
      </c>
      <c r="M28" s="7">
        <v>8</v>
      </c>
      <c r="N28" s="7">
        <v>15</v>
      </c>
      <c r="O28" s="7">
        <v>1</v>
      </c>
      <c r="P28" s="8">
        <v>17</v>
      </c>
      <c r="Q28" s="8">
        <v>14</v>
      </c>
      <c r="R28" s="8">
        <v>31</v>
      </c>
      <c r="S28" s="8">
        <v>2</v>
      </c>
      <c r="T28" s="7">
        <v>5</v>
      </c>
      <c r="U28" s="7">
        <v>11</v>
      </c>
      <c r="V28" s="7">
        <v>16</v>
      </c>
      <c r="W28" s="7">
        <v>1</v>
      </c>
      <c r="X28" s="7">
        <v>7</v>
      </c>
      <c r="Y28" s="7">
        <v>12</v>
      </c>
      <c r="Z28" s="7">
        <v>19</v>
      </c>
      <c r="AA28" s="7">
        <v>1</v>
      </c>
      <c r="AB28" s="7">
        <v>8</v>
      </c>
      <c r="AC28" s="7">
        <v>7</v>
      </c>
      <c r="AD28" s="7">
        <v>15</v>
      </c>
      <c r="AE28" s="7">
        <v>1</v>
      </c>
      <c r="AF28" s="7">
        <v>14</v>
      </c>
      <c r="AG28" s="7">
        <v>10</v>
      </c>
      <c r="AH28" s="7">
        <v>24</v>
      </c>
      <c r="AI28" s="7">
        <v>1</v>
      </c>
      <c r="AJ28" s="7">
        <v>13</v>
      </c>
      <c r="AK28" s="7">
        <v>8</v>
      </c>
      <c r="AL28" s="7">
        <v>21</v>
      </c>
      <c r="AM28" s="7">
        <v>1</v>
      </c>
      <c r="AN28" s="7">
        <v>9</v>
      </c>
      <c r="AO28" s="7">
        <v>18</v>
      </c>
      <c r="AP28" s="7">
        <v>27</v>
      </c>
      <c r="AQ28" s="7">
        <v>1</v>
      </c>
      <c r="AR28" s="8">
        <v>56</v>
      </c>
      <c r="AS28" s="8">
        <v>66</v>
      </c>
      <c r="AT28" s="8">
        <v>122</v>
      </c>
      <c r="AU28" s="8">
        <v>6</v>
      </c>
      <c r="AV28" s="7">
        <v>16</v>
      </c>
      <c r="AW28" s="7">
        <v>9</v>
      </c>
      <c r="AX28" s="7">
        <v>25</v>
      </c>
      <c r="AY28" s="7">
        <v>1</v>
      </c>
      <c r="AZ28" s="7">
        <v>12</v>
      </c>
      <c r="BA28" s="7">
        <v>5</v>
      </c>
      <c r="BB28" s="7">
        <v>17</v>
      </c>
      <c r="BC28" s="7">
        <v>1</v>
      </c>
      <c r="BD28" s="7">
        <v>25</v>
      </c>
      <c r="BE28" s="7">
        <v>12</v>
      </c>
      <c r="BF28" s="7">
        <v>37</v>
      </c>
      <c r="BG28" s="7">
        <v>1</v>
      </c>
      <c r="BH28" s="8">
        <v>53</v>
      </c>
      <c r="BI28" s="8">
        <v>26</v>
      </c>
      <c r="BJ28" s="8">
        <v>79</v>
      </c>
      <c r="BK28" s="8">
        <v>3</v>
      </c>
      <c r="BL28" s="9">
        <v>126</v>
      </c>
      <c r="BM28" s="9">
        <v>106</v>
      </c>
      <c r="BN28" s="9">
        <v>232</v>
      </c>
      <c r="BO28" s="9">
        <v>11</v>
      </c>
      <c r="BP28" s="10" t="str">
        <f t="shared" si="4"/>
        <v>กลาง</v>
      </c>
      <c r="BQ28" s="10" t="str">
        <f t="shared" si="5"/>
        <v>3</v>
      </c>
    </row>
    <row r="29" spans="1:69" ht="18.75">
      <c r="A29" s="5">
        <v>20</v>
      </c>
      <c r="B29" s="6">
        <v>60010100</v>
      </c>
      <c r="C29" s="7" t="s">
        <v>81</v>
      </c>
      <c r="D29" s="7">
        <v>0</v>
      </c>
      <c r="E29" s="7">
        <v>0</v>
      </c>
      <c r="F29" s="7">
        <v>0</v>
      </c>
      <c r="G29" s="7">
        <v>0</v>
      </c>
      <c r="H29" s="7">
        <v>10</v>
      </c>
      <c r="I29" s="7">
        <v>1</v>
      </c>
      <c r="J29" s="7">
        <v>11</v>
      </c>
      <c r="K29" s="7">
        <v>1</v>
      </c>
      <c r="L29" s="7">
        <v>4</v>
      </c>
      <c r="M29" s="7">
        <v>6</v>
      </c>
      <c r="N29" s="7">
        <v>10</v>
      </c>
      <c r="O29" s="7">
        <v>1</v>
      </c>
      <c r="P29" s="8">
        <v>14</v>
      </c>
      <c r="Q29" s="8">
        <v>7</v>
      </c>
      <c r="R29" s="8">
        <v>21</v>
      </c>
      <c r="S29" s="8">
        <v>2</v>
      </c>
      <c r="T29" s="7">
        <v>5</v>
      </c>
      <c r="U29" s="7">
        <v>2</v>
      </c>
      <c r="V29" s="7">
        <v>7</v>
      </c>
      <c r="W29" s="7">
        <v>1</v>
      </c>
      <c r="X29" s="7">
        <v>6</v>
      </c>
      <c r="Y29" s="7">
        <v>3</v>
      </c>
      <c r="Z29" s="7">
        <v>9</v>
      </c>
      <c r="AA29" s="7">
        <v>1</v>
      </c>
      <c r="AB29" s="7">
        <v>5</v>
      </c>
      <c r="AC29" s="7">
        <v>5</v>
      </c>
      <c r="AD29" s="7">
        <v>10</v>
      </c>
      <c r="AE29" s="7">
        <v>1</v>
      </c>
      <c r="AF29" s="7">
        <v>7</v>
      </c>
      <c r="AG29" s="7">
        <v>6</v>
      </c>
      <c r="AH29" s="7">
        <v>13</v>
      </c>
      <c r="AI29" s="7">
        <v>1</v>
      </c>
      <c r="AJ29" s="7">
        <v>10</v>
      </c>
      <c r="AK29" s="7">
        <v>6</v>
      </c>
      <c r="AL29" s="7">
        <v>16</v>
      </c>
      <c r="AM29" s="7">
        <v>1</v>
      </c>
      <c r="AN29" s="7">
        <v>6</v>
      </c>
      <c r="AO29" s="7">
        <v>15</v>
      </c>
      <c r="AP29" s="7">
        <v>21</v>
      </c>
      <c r="AQ29" s="7">
        <v>1</v>
      </c>
      <c r="AR29" s="8">
        <v>39</v>
      </c>
      <c r="AS29" s="8">
        <v>37</v>
      </c>
      <c r="AT29" s="8">
        <v>76</v>
      </c>
      <c r="AU29" s="8">
        <v>6</v>
      </c>
      <c r="AV29" s="7">
        <v>5</v>
      </c>
      <c r="AW29" s="7">
        <v>2</v>
      </c>
      <c r="AX29" s="7">
        <v>7</v>
      </c>
      <c r="AY29" s="7">
        <v>1</v>
      </c>
      <c r="AZ29" s="7">
        <v>4</v>
      </c>
      <c r="BA29" s="7">
        <v>2</v>
      </c>
      <c r="BB29" s="7">
        <v>6</v>
      </c>
      <c r="BC29" s="7">
        <v>1</v>
      </c>
      <c r="BD29" s="7">
        <v>6</v>
      </c>
      <c r="BE29" s="7">
        <v>4</v>
      </c>
      <c r="BF29" s="7">
        <v>10</v>
      </c>
      <c r="BG29" s="7">
        <v>1</v>
      </c>
      <c r="BH29" s="8">
        <v>15</v>
      </c>
      <c r="BI29" s="8">
        <v>8</v>
      </c>
      <c r="BJ29" s="8">
        <v>23</v>
      </c>
      <c r="BK29" s="8">
        <v>3</v>
      </c>
      <c r="BL29" s="9">
        <v>68</v>
      </c>
      <c r="BM29" s="9">
        <v>52</v>
      </c>
      <c r="BN29" s="9">
        <v>120</v>
      </c>
      <c r="BO29" s="9">
        <v>11</v>
      </c>
      <c r="BP29" s="10" t="str">
        <f t="shared" si="4"/>
        <v>เล็ก</v>
      </c>
      <c r="BQ29" s="10" t="str">
        <f t="shared" si="5"/>
        <v>1</v>
      </c>
    </row>
    <row r="30" spans="1:69" ht="18.75">
      <c r="A30" s="5">
        <v>21</v>
      </c>
      <c r="B30" s="6">
        <v>60010112</v>
      </c>
      <c r="C30" s="7" t="s">
        <v>90</v>
      </c>
      <c r="D30" s="7">
        <v>0</v>
      </c>
      <c r="E30" s="7">
        <v>0</v>
      </c>
      <c r="F30" s="7">
        <v>0</v>
      </c>
      <c r="G30" s="7">
        <v>0</v>
      </c>
      <c r="H30" s="7">
        <v>5</v>
      </c>
      <c r="I30" s="7">
        <v>3</v>
      </c>
      <c r="J30" s="7">
        <v>8</v>
      </c>
      <c r="K30" s="7">
        <v>1</v>
      </c>
      <c r="L30" s="7">
        <v>4</v>
      </c>
      <c r="M30" s="7">
        <v>7</v>
      </c>
      <c r="N30" s="7">
        <v>11</v>
      </c>
      <c r="O30" s="7">
        <v>1</v>
      </c>
      <c r="P30" s="8">
        <v>9</v>
      </c>
      <c r="Q30" s="8">
        <v>10</v>
      </c>
      <c r="R30" s="8">
        <v>19</v>
      </c>
      <c r="S30" s="8">
        <v>2</v>
      </c>
      <c r="T30" s="7">
        <v>3</v>
      </c>
      <c r="U30" s="7">
        <v>2</v>
      </c>
      <c r="V30" s="7">
        <v>5</v>
      </c>
      <c r="W30" s="7">
        <v>1</v>
      </c>
      <c r="X30" s="7">
        <v>2</v>
      </c>
      <c r="Y30" s="7">
        <v>6</v>
      </c>
      <c r="Z30" s="7">
        <v>8</v>
      </c>
      <c r="AA30" s="7">
        <v>1</v>
      </c>
      <c r="AB30" s="7">
        <v>2</v>
      </c>
      <c r="AC30" s="7">
        <v>5</v>
      </c>
      <c r="AD30" s="7">
        <v>7</v>
      </c>
      <c r="AE30" s="7">
        <v>1</v>
      </c>
      <c r="AF30" s="7">
        <v>4</v>
      </c>
      <c r="AG30" s="7">
        <v>6</v>
      </c>
      <c r="AH30" s="7">
        <v>10</v>
      </c>
      <c r="AI30" s="7">
        <v>1</v>
      </c>
      <c r="AJ30" s="7">
        <v>3</v>
      </c>
      <c r="AK30" s="7">
        <v>5</v>
      </c>
      <c r="AL30" s="7">
        <v>8</v>
      </c>
      <c r="AM30" s="7">
        <v>1</v>
      </c>
      <c r="AN30" s="7">
        <v>5</v>
      </c>
      <c r="AO30" s="7">
        <v>9</v>
      </c>
      <c r="AP30" s="7">
        <v>14</v>
      </c>
      <c r="AQ30" s="7">
        <v>1</v>
      </c>
      <c r="AR30" s="8">
        <v>19</v>
      </c>
      <c r="AS30" s="8">
        <v>33</v>
      </c>
      <c r="AT30" s="8">
        <v>52</v>
      </c>
      <c r="AU30" s="8">
        <v>6</v>
      </c>
      <c r="AV30" s="7">
        <v>7</v>
      </c>
      <c r="AW30" s="7">
        <v>7</v>
      </c>
      <c r="AX30" s="7">
        <v>14</v>
      </c>
      <c r="AY30" s="7">
        <v>1</v>
      </c>
      <c r="AZ30" s="7">
        <v>8</v>
      </c>
      <c r="BA30" s="7">
        <v>6</v>
      </c>
      <c r="BB30" s="7">
        <v>14</v>
      </c>
      <c r="BC30" s="7">
        <v>1</v>
      </c>
      <c r="BD30" s="7">
        <v>9</v>
      </c>
      <c r="BE30" s="7">
        <v>6</v>
      </c>
      <c r="BF30" s="7">
        <v>15</v>
      </c>
      <c r="BG30" s="7">
        <v>1</v>
      </c>
      <c r="BH30" s="8">
        <v>24</v>
      </c>
      <c r="BI30" s="8">
        <v>19</v>
      </c>
      <c r="BJ30" s="8">
        <v>43</v>
      </c>
      <c r="BK30" s="8">
        <v>3</v>
      </c>
      <c r="BL30" s="9">
        <v>52</v>
      </c>
      <c r="BM30" s="9">
        <v>62</v>
      </c>
      <c r="BN30" s="9">
        <v>114</v>
      </c>
      <c r="BO30" s="9">
        <v>11</v>
      </c>
      <c r="BP30" s="10" t="str">
        <f t="shared" si="4"/>
        <v>เล็ก</v>
      </c>
      <c r="BQ30" s="10" t="str">
        <f t="shared" si="5"/>
        <v>1</v>
      </c>
    </row>
    <row r="31" spans="1:69" ht="18.75">
      <c r="A31" s="5">
        <v>22</v>
      </c>
      <c r="B31" s="6">
        <v>60010118</v>
      </c>
      <c r="C31" s="7" t="s">
        <v>96</v>
      </c>
      <c r="D31" s="7">
        <v>0</v>
      </c>
      <c r="E31" s="7">
        <v>0</v>
      </c>
      <c r="F31" s="7">
        <v>0</v>
      </c>
      <c r="G31" s="7">
        <v>0</v>
      </c>
      <c r="H31" s="7">
        <v>7</v>
      </c>
      <c r="I31" s="7">
        <v>3</v>
      </c>
      <c r="J31" s="7">
        <v>10</v>
      </c>
      <c r="K31" s="7">
        <v>1</v>
      </c>
      <c r="L31" s="7">
        <v>6</v>
      </c>
      <c r="M31" s="7">
        <v>10</v>
      </c>
      <c r="N31" s="7">
        <v>16</v>
      </c>
      <c r="O31" s="7">
        <v>1</v>
      </c>
      <c r="P31" s="8">
        <v>13</v>
      </c>
      <c r="Q31" s="8">
        <v>13</v>
      </c>
      <c r="R31" s="8">
        <v>26</v>
      </c>
      <c r="S31" s="8">
        <v>2</v>
      </c>
      <c r="T31" s="7">
        <v>3</v>
      </c>
      <c r="U31" s="7">
        <v>9</v>
      </c>
      <c r="V31" s="7">
        <v>12</v>
      </c>
      <c r="W31" s="7">
        <v>1</v>
      </c>
      <c r="X31" s="7">
        <v>8</v>
      </c>
      <c r="Y31" s="7">
        <v>6</v>
      </c>
      <c r="Z31" s="7">
        <v>14</v>
      </c>
      <c r="AA31" s="7">
        <v>1</v>
      </c>
      <c r="AB31" s="7">
        <v>5</v>
      </c>
      <c r="AC31" s="7">
        <v>6</v>
      </c>
      <c r="AD31" s="7">
        <v>11</v>
      </c>
      <c r="AE31" s="7">
        <v>1</v>
      </c>
      <c r="AF31" s="7">
        <v>11</v>
      </c>
      <c r="AG31" s="7">
        <v>2</v>
      </c>
      <c r="AH31" s="7">
        <v>13</v>
      </c>
      <c r="AI31" s="7">
        <v>1</v>
      </c>
      <c r="AJ31" s="7">
        <v>8</v>
      </c>
      <c r="AK31" s="7">
        <v>7</v>
      </c>
      <c r="AL31" s="7">
        <v>15</v>
      </c>
      <c r="AM31" s="7">
        <v>1</v>
      </c>
      <c r="AN31" s="7">
        <v>6</v>
      </c>
      <c r="AO31" s="7">
        <v>3</v>
      </c>
      <c r="AP31" s="7">
        <v>9</v>
      </c>
      <c r="AQ31" s="7">
        <v>1</v>
      </c>
      <c r="AR31" s="8">
        <v>41</v>
      </c>
      <c r="AS31" s="8">
        <v>33</v>
      </c>
      <c r="AT31" s="8">
        <v>74</v>
      </c>
      <c r="AU31" s="8">
        <v>6</v>
      </c>
      <c r="AV31" s="7">
        <v>9</v>
      </c>
      <c r="AW31" s="7">
        <v>8</v>
      </c>
      <c r="AX31" s="7">
        <v>17</v>
      </c>
      <c r="AY31" s="7">
        <v>1</v>
      </c>
      <c r="AZ31" s="7">
        <v>10</v>
      </c>
      <c r="BA31" s="7">
        <v>4</v>
      </c>
      <c r="BB31" s="7">
        <v>14</v>
      </c>
      <c r="BC31" s="7">
        <v>1</v>
      </c>
      <c r="BD31" s="7">
        <v>8</v>
      </c>
      <c r="BE31" s="7">
        <v>3</v>
      </c>
      <c r="BF31" s="7">
        <v>11</v>
      </c>
      <c r="BG31" s="7">
        <v>1</v>
      </c>
      <c r="BH31" s="8">
        <v>27</v>
      </c>
      <c r="BI31" s="8">
        <v>15</v>
      </c>
      <c r="BJ31" s="8">
        <v>42</v>
      </c>
      <c r="BK31" s="8">
        <v>3</v>
      </c>
      <c r="BL31" s="9">
        <v>81</v>
      </c>
      <c r="BM31" s="9">
        <v>61</v>
      </c>
      <c r="BN31" s="9">
        <v>142</v>
      </c>
      <c r="BO31" s="9">
        <v>11</v>
      </c>
      <c r="BP31" s="10" t="str">
        <f t="shared" si="4"/>
        <v>กลาง</v>
      </c>
      <c r="BQ31" s="10" t="str">
        <f t="shared" si="5"/>
        <v>2</v>
      </c>
    </row>
    <row r="32" spans="1:69" ht="18.75">
      <c r="A32" s="5">
        <v>23</v>
      </c>
      <c r="B32" s="6">
        <v>60010124</v>
      </c>
      <c r="C32" s="7" t="s">
        <v>101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4</v>
      </c>
      <c r="J32" s="7">
        <v>8</v>
      </c>
      <c r="K32" s="7">
        <v>1</v>
      </c>
      <c r="L32" s="7">
        <v>4</v>
      </c>
      <c r="M32" s="7">
        <v>2</v>
      </c>
      <c r="N32" s="7">
        <v>6</v>
      </c>
      <c r="O32" s="7">
        <v>1</v>
      </c>
      <c r="P32" s="8">
        <v>8</v>
      </c>
      <c r="Q32" s="8">
        <v>6</v>
      </c>
      <c r="R32" s="8">
        <v>14</v>
      </c>
      <c r="S32" s="8">
        <v>2</v>
      </c>
      <c r="T32" s="7">
        <v>9</v>
      </c>
      <c r="U32" s="7">
        <v>3</v>
      </c>
      <c r="V32" s="7">
        <v>12</v>
      </c>
      <c r="W32" s="7">
        <v>1</v>
      </c>
      <c r="X32" s="7">
        <v>6</v>
      </c>
      <c r="Y32" s="7">
        <v>6</v>
      </c>
      <c r="Z32" s="7">
        <v>12</v>
      </c>
      <c r="AA32" s="7">
        <v>1</v>
      </c>
      <c r="AB32" s="7">
        <v>4</v>
      </c>
      <c r="AC32" s="7">
        <v>2</v>
      </c>
      <c r="AD32" s="7">
        <v>6</v>
      </c>
      <c r="AE32" s="7">
        <v>1</v>
      </c>
      <c r="AF32" s="7">
        <v>5</v>
      </c>
      <c r="AG32" s="7">
        <v>4</v>
      </c>
      <c r="AH32" s="7">
        <v>9</v>
      </c>
      <c r="AI32" s="7">
        <v>1</v>
      </c>
      <c r="AJ32" s="7">
        <v>6</v>
      </c>
      <c r="AK32" s="7">
        <v>6</v>
      </c>
      <c r="AL32" s="7">
        <v>12</v>
      </c>
      <c r="AM32" s="7">
        <v>1</v>
      </c>
      <c r="AN32" s="7">
        <v>3</v>
      </c>
      <c r="AO32" s="7">
        <v>3</v>
      </c>
      <c r="AP32" s="7">
        <v>6</v>
      </c>
      <c r="AQ32" s="7">
        <v>1</v>
      </c>
      <c r="AR32" s="8">
        <v>33</v>
      </c>
      <c r="AS32" s="8">
        <v>24</v>
      </c>
      <c r="AT32" s="8">
        <v>57</v>
      </c>
      <c r="AU32" s="8">
        <v>6</v>
      </c>
      <c r="AV32" s="7">
        <v>4</v>
      </c>
      <c r="AW32" s="7">
        <v>2</v>
      </c>
      <c r="AX32" s="7">
        <v>6</v>
      </c>
      <c r="AY32" s="7">
        <v>1</v>
      </c>
      <c r="AZ32" s="7">
        <v>7</v>
      </c>
      <c r="BA32" s="7">
        <v>2</v>
      </c>
      <c r="BB32" s="7">
        <v>9</v>
      </c>
      <c r="BC32" s="7">
        <v>1</v>
      </c>
      <c r="BD32" s="7">
        <v>5</v>
      </c>
      <c r="BE32" s="7">
        <v>5</v>
      </c>
      <c r="BF32" s="7">
        <v>10</v>
      </c>
      <c r="BG32" s="7">
        <v>1</v>
      </c>
      <c r="BH32" s="8">
        <v>16</v>
      </c>
      <c r="BI32" s="8">
        <v>9</v>
      </c>
      <c r="BJ32" s="8">
        <v>25</v>
      </c>
      <c r="BK32" s="8">
        <v>3</v>
      </c>
      <c r="BL32" s="9">
        <v>57</v>
      </c>
      <c r="BM32" s="9">
        <v>39</v>
      </c>
      <c r="BN32" s="9">
        <v>96</v>
      </c>
      <c r="BO32" s="9">
        <v>11</v>
      </c>
      <c r="BP32" s="10" t="str">
        <f t="shared" si="4"/>
        <v>เล็ก</v>
      </c>
      <c r="BQ32" s="10" t="str">
        <f t="shared" si="5"/>
        <v>1</v>
      </c>
    </row>
    <row r="33" spans="1:69" ht="18.75">
      <c r="A33" s="5">
        <v>24</v>
      </c>
      <c r="B33" s="6">
        <v>60010129</v>
      </c>
      <c r="C33" s="7" t="s">
        <v>105</v>
      </c>
      <c r="D33" s="7">
        <v>2</v>
      </c>
      <c r="E33" s="7">
        <v>7</v>
      </c>
      <c r="F33" s="7">
        <v>9</v>
      </c>
      <c r="G33" s="7">
        <v>1</v>
      </c>
      <c r="H33" s="7">
        <v>6</v>
      </c>
      <c r="I33" s="7">
        <v>4</v>
      </c>
      <c r="J33" s="7">
        <v>10</v>
      </c>
      <c r="K33" s="7">
        <v>1</v>
      </c>
      <c r="L33" s="7">
        <v>2</v>
      </c>
      <c r="M33" s="7">
        <v>5</v>
      </c>
      <c r="N33" s="7">
        <v>7</v>
      </c>
      <c r="O33" s="7">
        <v>1</v>
      </c>
      <c r="P33" s="8">
        <v>10</v>
      </c>
      <c r="Q33" s="8">
        <v>16</v>
      </c>
      <c r="R33" s="8">
        <v>26</v>
      </c>
      <c r="S33" s="8">
        <v>3</v>
      </c>
      <c r="T33" s="7">
        <v>6</v>
      </c>
      <c r="U33" s="7">
        <v>4</v>
      </c>
      <c r="V33" s="7">
        <v>10</v>
      </c>
      <c r="W33" s="7">
        <v>1</v>
      </c>
      <c r="X33" s="7">
        <v>8</v>
      </c>
      <c r="Y33" s="7">
        <v>6</v>
      </c>
      <c r="Z33" s="7">
        <v>14</v>
      </c>
      <c r="AA33" s="7">
        <v>1</v>
      </c>
      <c r="AB33" s="7">
        <v>7</v>
      </c>
      <c r="AC33" s="7">
        <v>8</v>
      </c>
      <c r="AD33" s="7">
        <v>15</v>
      </c>
      <c r="AE33" s="7">
        <v>1</v>
      </c>
      <c r="AF33" s="7">
        <v>8</v>
      </c>
      <c r="AG33" s="7">
        <v>9</v>
      </c>
      <c r="AH33" s="7">
        <v>17</v>
      </c>
      <c r="AI33" s="7">
        <v>1</v>
      </c>
      <c r="AJ33" s="7">
        <v>5</v>
      </c>
      <c r="AK33" s="7">
        <v>7</v>
      </c>
      <c r="AL33" s="7">
        <v>12</v>
      </c>
      <c r="AM33" s="7">
        <v>1</v>
      </c>
      <c r="AN33" s="7">
        <v>8</v>
      </c>
      <c r="AO33" s="7">
        <v>3</v>
      </c>
      <c r="AP33" s="7">
        <v>11</v>
      </c>
      <c r="AQ33" s="7">
        <v>1</v>
      </c>
      <c r="AR33" s="8">
        <v>42</v>
      </c>
      <c r="AS33" s="8">
        <v>37</v>
      </c>
      <c r="AT33" s="8">
        <v>79</v>
      </c>
      <c r="AU33" s="8">
        <v>6</v>
      </c>
      <c r="AV33" s="7">
        <v>8</v>
      </c>
      <c r="AW33" s="7">
        <v>8</v>
      </c>
      <c r="AX33" s="7">
        <v>16</v>
      </c>
      <c r="AY33" s="7">
        <v>1</v>
      </c>
      <c r="AZ33" s="7">
        <v>5</v>
      </c>
      <c r="BA33" s="7">
        <v>4</v>
      </c>
      <c r="BB33" s="7">
        <v>9</v>
      </c>
      <c r="BC33" s="7">
        <v>1</v>
      </c>
      <c r="BD33" s="7">
        <v>13</v>
      </c>
      <c r="BE33" s="7">
        <v>6</v>
      </c>
      <c r="BF33" s="7">
        <v>19</v>
      </c>
      <c r="BG33" s="7">
        <v>1</v>
      </c>
      <c r="BH33" s="8">
        <v>26</v>
      </c>
      <c r="BI33" s="8">
        <v>18</v>
      </c>
      <c r="BJ33" s="8">
        <v>44</v>
      </c>
      <c r="BK33" s="8">
        <v>3</v>
      </c>
      <c r="BL33" s="9">
        <v>78</v>
      </c>
      <c r="BM33" s="9">
        <v>71</v>
      </c>
      <c r="BN33" s="9">
        <v>149</v>
      </c>
      <c r="BO33" s="9">
        <v>12</v>
      </c>
      <c r="BP33" s="10" t="str">
        <f t="shared" si="4"/>
        <v>กลาง</v>
      </c>
      <c r="BQ33" s="10" t="str">
        <f t="shared" si="5"/>
        <v>2</v>
      </c>
    </row>
    <row r="34" spans="1:69" ht="18.75">
      <c r="A34" s="5">
        <v>25</v>
      </c>
      <c r="B34" s="6">
        <v>60010134</v>
      </c>
      <c r="C34" s="7" t="s">
        <v>109</v>
      </c>
      <c r="D34" s="7">
        <v>0</v>
      </c>
      <c r="E34" s="7">
        <v>0</v>
      </c>
      <c r="F34" s="7">
        <v>0</v>
      </c>
      <c r="G34" s="7">
        <v>0</v>
      </c>
      <c r="H34" s="7">
        <v>5</v>
      </c>
      <c r="I34" s="7">
        <v>5</v>
      </c>
      <c r="J34" s="7">
        <v>10</v>
      </c>
      <c r="K34" s="7">
        <v>1</v>
      </c>
      <c r="L34" s="7">
        <v>6</v>
      </c>
      <c r="M34" s="7">
        <v>10</v>
      </c>
      <c r="N34" s="7">
        <v>16</v>
      </c>
      <c r="O34" s="7">
        <v>1</v>
      </c>
      <c r="P34" s="8">
        <v>11</v>
      </c>
      <c r="Q34" s="8">
        <v>15</v>
      </c>
      <c r="R34" s="8">
        <v>26</v>
      </c>
      <c r="S34" s="8">
        <v>2</v>
      </c>
      <c r="T34" s="7">
        <v>7</v>
      </c>
      <c r="U34" s="7">
        <v>7</v>
      </c>
      <c r="V34" s="7">
        <v>14</v>
      </c>
      <c r="W34" s="7">
        <v>1</v>
      </c>
      <c r="X34" s="7">
        <v>16</v>
      </c>
      <c r="Y34" s="7">
        <v>4</v>
      </c>
      <c r="Z34" s="7">
        <v>20</v>
      </c>
      <c r="AA34" s="7">
        <v>1</v>
      </c>
      <c r="AB34" s="7">
        <v>4</v>
      </c>
      <c r="AC34" s="7">
        <v>11</v>
      </c>
      <c r="AD34" s="7">
        <v>15</v>
      </c>
      <c r="AE34" s="7">
        <v>1</v>
      </c>
      <c r="AF34" s="7">
        <v>9</v>
      </c>
      <c r="AG34" s="7">
        <v>12</v>
      </c>
      <c r="AH34" s="7">
        <v>21</v>
      </c>
      <c r="AI34" s="7">
        <v>1</v>
      </c>
      <c r="AJ34" s="7">
        <v>11</v>
      </c>
      <c r="AK34" s="7">
        <v>10</v>
      </c>
      <c r="AL34" s="7">
        <v>21</v>
      </c>
      <c r="AM34" s="7">
        <v>1</v>
      </c>
      <c r="AN34" s="7">
        <v>12</v>
      </c>
      <c r="AO34" s="7">
        <v>9</v>
      </c>
      <c r="AP34" s="7">
        <v>21</v>
      </c>
      <c r="AQ34" s="7">
        <v>1</v>
      </c>
      <c r="AR34" s="8">
        <v>59</v>
      </c>
      <c r="AS34" s="8">
        <v>53</v>
      </c>
      <c r="AT34" s="8">
        <v>112</v>
      </c>
      <c r="AU34" s="8">
        <v>6</v>
      </c>
      <c r="AV34" s="7">
        <v>11</v>
      </c>
      <c r="AW34" s="7">
        <v>9</v>
      </c>
      <c r="AX34" s="7">
        <v>20</v>
      </c>
      <c r="AY34" s="7">
        <v>1</v>
      </c>
      <c r="AZ34" s="7">
        <v>11</v>
      </c>
      <c r="BA34" s="7">
        <v>12</v>
      </c>
      <c r="BB34" s="7">
        <v>23</v>
      </c>
      <c r="BC34" s="7">
        <v>1</v>
      </c>
      <c r="BD34" s="7">
        <v>8</v>
      </c>
      <c r="BE34" s="7">
        <v>9</v>
      </c>
      <c r="BF34" s="7">
        <v>17</v>
      </c>
      <c r="BG34" s="7">
        <v>1</v>
      </c>
      <c r="BH34" s="8">
        <v>30</v>
      </c>
      <c r="BI34" s="8">
        <v>30</v>
      </c>
      <c r="BJ34" s="8">
        <v>60</v>
      </c>
      <c r="BK34" s="8">
        <v>3</v>
      </c>
      <c r="BL34" s="9">
        <v>100</v>
      </c>
      <c r="BM34" s="9">
        <v>98</v>
      </c>
      <c r="BN34" s="9">
        <v>198</v>
      </c>
      <c r="BO34" s="9">
        <v>11</v>
      </c>
      <c r="BP34" s="10" t="str">
        <f t="shared" si="4"/>
        <v>กลาง</v>
      </c>
      <c r="BQ34" s="10" t="str">
        <f t="shared" si="5"/>
        <v>2</v>
      </c>
    </row>
    <row r="35" spans="1:69" s="87" customFormat="1" ht="18.75">
      <c r="A35" s="12" t="s">
        <v>195</v>
      </c>
      <c r="B35" s="13"/>
      <c r="C35" s="14" t="s">
        <v>190</v>
      </c>
      <c r="D35" s="15">
        <f aca="true" t="shared" si="8" ref="D35:AI35">SUM(D27:D34)</f>
        <v>2</v>
      </c>
      <c r="E35" s="15">
        <f t="shared" si="8"/>
        <v>7</v>
      </c>
      <c r="F35" s="15">
        <f t="shared" si="8"/>
        <v>9</v>
      </c>
      <c r="G35" s="15">
        <f t="shared" si="8"/>
        <v>1</v>
      </c>
      <c r="H35" s="15">
        <f t="shared" si="8"/>
        <v>51</v>
      </c>
      <c r="I35" s="15">
        <f t="shared" si="8"/>
        <v>32</v>
      </c>
      <c r="J35" s="15">
        <f t="shared" si="8"/>
        <v>83</v>
      </c>
      <c r="K35" s="15">
        <f t="shared" si="8"/>
        <v>8</v>
      </c>
      <c r="L35" s="15">
        <f t="shared" si="8"/>
        <v>43</v>
      </c>
      <c r="M35" s="15">
        <f t="shared" si="8"/>
        <v>53</v>
      </c>
      <c r="N35" s="15">
        <f t="shared" si="8"/>
        <v>96</v>
      </c>
      <c r="O35" s="15">
        <f t="shared" si="8"/>
        <v>8</v>
      </c>
      <c r="P35" s="15">
        <f t="shared" si="8"/>
        <v>96</v>
      </c>
      <c r="Q35" s="15">
        <f t="shared" si="8"/>
        <v>92</v>
      </c>
      <c r="R35" s="15">
        <f t="shared" si="8"/>
        <v>188</v>
      </c>
      <c r="S35" s="15">
        <f t="shared" si="8"/>
        <v>17</v>
      </c>
      <c r="T35" s="15">
        <f t="shared" si="8"/>
        <v>47</v>
      </c>
      <c r="U35" s="15">
        <f t="shared" si="8"/>
        <v>40</v>
      </c>
      <c r="V35" s="15">
        <f t="shared" si="8"/>
        <v>87</v>
      </c>
      <c r="W35" s="15">
        <f t="shared" si="8"/>
        <v>8</v>
      </c>
      <c r="X35" s="15">
        <f t="shared" si="8"/>
        <v>62</v>
      </c>
      <c r="Y35" s="15">
        <f t="shared" si="8"/>
        <v>48</v>
      </c>
      <c r="Z35" s="15">
        <f t="shared" si="8"/>
        <v>110</v>
      </c>
      <c r="AA35" s="15">
        <f t="shared" si="8"/>
        <v>8</v>
      </c>
      <c r="AB35" s="15">
        <f t="shared" si="8"/>
        <v>45</v>
      </c>
      <c r="AC35" s="15">
        <f t="shared" si="8"/>
        <v>54</v>
      </c>
      <c r="AD35" s="15">
        <f t="shared" si="8"/>
        <v>99</v>
      </c>
      <c r="AE35" s="15">
        <f t="shared" si="8"/>
        <v>8</v>
      </c>
      <c r="AF35" s="15">
        <f t="shared" si="8"/>
        <v>62</v>
      </c>
      <c r="AG35" s="15">
        <f t="shared" si="8"/>
        <v>52</v>
      </c>
      <c r="AH35" s="15">
        <f t="shared" si="8"/>
        <v>114</v>
      </c>
      <c r="AI35" s="15">
        <f t="shared" si="8"/>
        <v>8</v>
      </c>
      <c r="AJ35" s="15">
        <f aca="true" t="shared" si="9" ref="AJ35:BO35">SUM(AJ27:AJ34)</f>
        <v>67</v>
      </c>
      <c r="AK35" s="15">
        <f t="shared" si="9"/>
        <v>56</v>
      </c>
      <c r="AL35" s="15">
        <f t="shared" si="9"/>
        <v>123</v>
      </c>
      <c r="AM35" s="15">
        <f t="shared" si="9"/>
        <v>8</v>
      </c>
      <c r="AN35" s="15">
        <f t="shared" si="9"/>
        <v>60</v>
      </c>
      <c r="AO35" s="15">
        <f t="shared" si="9"/>
        <v>69</v>
      </c>
      <c r="AP35" s="15">
        <f t="shared" si="9"/>
        <v>129</v>
      </c>
      <c r="AQ35" s="15">
        <f t="shared" si="9"/>
        <v>8</v>
      </c>
      <c r="AR35" s="15">
        <f t="shared" si="9"/>
        <v>343</v>
      </c>
      <c r="AS35" s="15">
        <f t="shared" si="9"/>
        <v>319</v>
      </c>
      <c r="AT35" s="15">
        <f t="shared" si="9"/>
        <v>662</v>
      </c>
      <c r="AU35" s="15">
        <f t="shared" si="9"/>
        <v>48</v>
      </c>
      <c r="AV35" s="15">
        <f t="shared" si="9"/>
        <v>69</v>
      </c>
      <c r="AW35" s="15">
        <f t="shared" si="9"/>
        <v>63</v>
      </c>
      <c r="AX35" s="15">
        <f t="shared" si="9"/>
        <v>132</v>
      </c>
      <c r="AY35" s="15">
        <f t="shared" si="9"/>
        <v>8</v>
      </c>
      <c r="AZ35" s="15">
        <f t="shared" si="9"/>
        <v>69</v>
      </c>
      <c r="BA35" s="15">
        <f t="shared" si="9"/>
        <v>49</v>
      </c>
      <c r="BB35" s="15">
        <f t="shared" si="9"/>
        <v>118</v>
      </c>
      <c r="BC35" s="15">
        <f t="shared" si="9"/>
        <v>8</v>
      </c>
      <c r="BD35" s="15">
        <f t="shared" si="9"/>
        <v>91</v>
      </c>
      <c r="BE35" s="15">
        <f t="shared" si="9"/>
        <v>54</v>
      </c>
      <c r="BF35" s="15">
        <f t="shared" si="9"/>
        <v>145</v>
      </c>
      <c r="BG35" s="15">
        <f t="shared" si="9"/>
        <v>8</v>
      </c>
      <c r="BH35" s="15">
        <f t="shared" si="9"/>
        <v>229</v>
      </c>
      <c r="BI35" s="15">
        <f t="shared" si="9"/>
        <v>166</v>
      </c>
      <c r="BJ35" s="15">
        <f t="shared" si="9"/>
        <v>395</v>
      </c>
      <c r="BK35" s="15">
        <f t="shared" si="9"/>
        <v>24</v>
      </c>
      <c r="BL35" s="15">
        <f t="shared" si="9"/>
        <v>668</v>
      </c>
      <c r="BM35" s="15">
        <f t="shared" si="9"/>
        <v>577</v>
      </c>
      <c r="BN35" s="15">
        <f t="shared" si="9"/>
        <v>1245</v>
      </c>
      <c r="BO35" s="15">
        <f t="shared" si="9"/>
        <v>89</v>
      </c>
      <c r="BP35" s="86" t="s">
        <v>195</v>
      </c>
      <c r="BQ35" s="86" t="s">
        <v>195</v>
      </c>
    </row>
    <row r="36" spans="1:69" ht="18.75">
      <c r="A36" s="5"/>
      <c r="B36" s="6"/>
      <c r="C36" s="113" t="s">
        <v>2379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  <c r="Q36" s="8"/>
      <c r="R36" s="8"/>
      <c r="S36" s="8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8"/>
      <c r="AS36" s="8"/>
      <c r="AT36" s="8"/>
      <c r="AU36" s="8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8"/>
      <c r="BI36" s="8"/>
      <c r="BJ36" s="8"/>
      <c r="BK36" s="8"/>
      <c r="BL36" s="9"/>
      <c r="BM36" s="9"/>
      <c r="BN36" s="9"/>
      <c r="BO36" s="9"/>
      <c r="BP36" s="10" t="s">
        <v>195</v>
      </c>
      <c r="BQ36" s="10" t="s">
        <v>195</v>
      </c>
    </row>
    <row r="37" spans="1:69" ht="18.75">
      <c r="A37" s="5">
        <v>26</v>
      </c>
      <c r="B37" s="6">
        <v>60010163</v>
      </c>
      <c r="C37" s="7" t="s">
        <v>134</v>
      </c>
      <c r="D37" s="7">
        <v>0</v>
      </c>
      <c r="E37" s="7">
        <v>0</v>
      </c>
      <c r="F37" s="7">
        <v>0</v>
      </c>
      <c r="G37" s="7">
        <v>0</v>
      </c>
      <c r="H37" s="7">
        <v>4</v>
      </c>
      <c r="I37" s="7">
        <v>4</v>
      </c>
      <c r="J37" s="7">
        <v>8</v>
      </c>
      <c r="K37" s="7">
        <v>1</v>
      </c>
      <c r="L37" s="7">
        <v>6</v>
      </c>
      <c r="M37" s="7">
        <v>6</v>
      </c>
      <c r="N37" s="7">
        <v>12</v>
      </c>
      <c r="O37" s="7">
        <v>1</v>
      </c>
      <c r="P37" s="8">
        <v>10</v>
      </c>
      <c r="Q37" s="8">
        <v>10</v>
      </c>
      <c r="R37" s="8">
        <v>20</v>
      </c>
      <c r="S37" s="8">
        <v>2</v>
      </c>
      <c r="T37" s="7">
        <v>6</v>
      </c>
      <c r="U37" s="7">
        <v>5</v>
      </c>
      <c r="V37" s="7">
        <v>11</v>
      </c>
      <c r="W37" s="7">
        <v>1</v>
      </c>
      <c r="X37" s="7">
        <v>10</v>
      </c>
      <c r="Y37" s="7">
        <v>6</v>
      </c>
      <c r="Z37" s="7">
        <v>16</v>
      </c>
      <c r="AA37" s="7">
        <v>1</v>
      </c>
      <c r="AB37" s="7">
        <v>11</v>
      </c>
      <c r="AC37" s="7">
        <v>6</v>
      </c>
      <c r="AD37" s="7">
        <v>17</v>
      </c>
      <c r="AE37" s="7">
        <v>1</v>
      </c>
      <c r="AF37" s="7">
        <v>4</v>
      </c>
      <c r="AG37" s="7">
        <v>3</v>
      </c>
      <c r="AH37" s="7">
        <v>7</v>
      </c>
      <c r="AI37" s="7">
        <v>1</v>
      </c>
      <c r="AJ37" s="7">
        <v>3</v>
      </c>
      <c r="AK37" s="7">
        <v>1</v>
      </c>
      <c r="AL37" s="7">
        <v>4</v>
      </c>
      <c r="AM37" s="7">
        <v>1</v>
      </c>
      <c r="AN37" s="7">
        <v>4</v>
      </c>
      <c r="AO37" s="7">
        <v>4</v>
      </c>
      <c r="AP37" s="7">
        <v>8</v>
      </c>
      <c r="AQ37" s="7">
        <v>1</v>
      </c>
      <c r="AR37" s="8">
        <v>38</v>
      </c>
      <c r="AS37" s="8">
        <v>25</v>
      </c>
      <c r="AT37" s="8">
        <v>63</v>
      </c>
      <c r="AU37" s="8">
        <v>6</v>
      </c>
      <c r="AV37" s="7">
        <v>6</v>
      </c>
      <c r="AW37" s="7">
        <v>10</v>
      </c>
      <c r="AX37" s="7">
        <v>16</v>
      </c>
      <c r="AY37" s="7">
        <v>1</v>
      </c>
      <c r="AZ37" s="7">
        <v>4</v>
      </c>
      <c r="BA37" s="7">
        <v>7</v>
      </c>
      <c r="BB37" s="7">
        <v>11</v>
      </c>
      <c r="BC37" s="7">
        <v>1</v>
      </c>
      <c r="BD37" s="7">
        <v>3</v>
      </c>
      <c r="BE37" s="7">
        <v>8</v>
      </c>
      <c r="BF37" s="7">
        <v>11</v>
      </c>
      <c r="BG37" s="7">
        <v>1</v>
      </c>
      <c r="BH37" s="8">
        <v>13</v>
      </c>
      <c r="BI37" s="8">
        <v>25</v>
      </c>
      <c r="BJ37" s="8">
        <v>38</v>
      </c>
      <c r="BK37" s="8">
        <v>3</v>
      </c>
      <c r="BL37" s="9">
        <v>61</v>
      </c>
      <c r="BM37" s="9">
        <v>60</v>
      </c>
      <c r="BN37" s="9">
        <v>121</v>
      </c>
      <c r="BO37" s="9">
        <v>11</v>
      </c>
      <c r="BP37" s="10" t="str">
        <f aca="true" t="shared" si="10" ref="BP37:BP42">IF(BN37&gt;=601,"ใหญ่พิเศษ",IF(BN37&gt;=301,"ใหญ่",IF(BN37&gt;=121,"กลาง",IF(BN37&gt;=1,"เล็ก"))))</f>
        <v>กลาง</v>
      </c>
      <c r="BQ37" s="10" t="str">
        <f aca="true" t="shared" si="11" ref="BQ37:BQ42">IF(BN37&gt;=2500,"7",IF(BN37&gt;=1500,"6",IF(BN37&gt;=500,"5",IF(BN37&gt;=301,"4",IF(BN37&gt;=201,"3",IF(BN37&gt;=121,"2",IF(BN37&gt;=1,"1")))))))</f>
        <v>2</v>
      </c>
    </row>
    <row r="38" spans="1:69" ht="18.75">
      <c r="A38" s="5">
        <v>27</v>
      </c>
      <c r="B38" s="6">
        <v>60010171</v>
      </c>
      <c r="C38" s="7" t="s">
        <v>139</v>
      </c>
      <c r="D38" s="7">
        <v>3</v>
      </c>
      <c r="E38" s="7">
        <v>4</v>
      </c>
      <c r="F38" s="7">
        <v>7</v>
      </c>
      <c r="G38" s="7">
        <v>1</v>
      </c>
      <c r="H38" s="7">
        <v>3</v>
      </c>
      <c r="I38" s="7">
        <v>2</v>
      </c>
      <c r="J38" s="7">
        <v>5</v>
      </c>
      <c r="K38" s="7">
        <v>1</v>
      </c>
      <c r="L38" s="7">
        <v>6</v>
      </c>
      <c r="M38" s="7">
        <v>6</v>
      </c>
      <c r="N38" s="7">
        <v>12</v>
      </c>
      <c r="O38" s="7">
        <v>1</v>
      </c>
      <c r="P38" s="8">
        <v>12</v>
      </c>
      <c r="Q38" s="8">
        <v>12</v>
      </c>
      <c r="R38" s="8">
        <v>24</v>
      </c>
      <c r="S38" s="8">
        <v>3</v>
      </c>
      <c r="T38" s="7">
        <v>4</v>
      </c>
      <c r="U38" s="7">
        <v>6</v>
      </c>
      <c r="V38" s="7">
        <v>10</v>
      </c>
      <c r="W38" s="7">
        <v>1</v>
      </c>
      <c r="X38" s="7">
        <v>5</v>
      </c>
      <c r="Y38" s="7">
        <v>2</v>
      </c>
      <c r="Z38" s="7">
        <v>7</v>
      </c>
      <c r="AA38" s="7">
        <v>1</v>
      </c>
      <c r="AB38" s="7">
        <v>5</v>
      </c>
      <c r="AC38" s="7">
        <v>3</v>
      </c>
      <c r="AD38" s="7">
        <v>8</v>
      </c>
      <c r="AE38" s="7">
        <v>1</v>
      </c>
      <c r="AF38" s="7">
        <v>4</v>
      </c>
      <c r="AG38" s="7">
        <v>4</v>
      </c>
      <c r="AH38" s="7">
        <v>8</v>
      </c>
      <c r="AI38" s="7">
        <v>1</v>
      </c>
      <c r="AJ38" s="7">
        <v>7</v>
      </c>
      <c r="AK38" s="7">
        <v>11</v>
      </c>
      <c r="AL38" s="7">
        <v>18</v>
      </c>
      <c r="AM38" s="7">
        <v>1</v>
      </c>
      <c r="AN38" s="7">
        <v>8</v>
      </c>
      <c r="AO38" s="7">
        <v>4</v>
      </c>
      <c r="AP38" s="7">
        <v>12</v>
      </c>
      <c r="AQ38" s="7">
        <v>1</v>
      </c>
      <c r="AR38" s="8">
        <v>33</v>
      </c>
      <c r="AS38" s="8">
        <v>30</v>
      </c>
      <c r="AT38" s="8">
        <v>63</v>
      </c>
      <c r="AU38" s="8">
        <v>6</v>
      </c>
      <c r="AV38" s="7">
        <v>6</v>
      </c>
      <c r="AW38" s="7">
        <v>1</v>
      </c>
      <c r="AX38" s="7">
        <v>7</v>
      </c>
      <c r="AY38" s="7">
        <v>1</v>
      </c>
      <c r="AZ38" s="7">
        <v>13</v>
      </c>
      <c r="BA38" s="7">
        <v>3</v>
      </c>
      <c r="BB38" s="7">
        <v>16</v>
      </c>
      <c r="BC38" s="7">
        <v>1</v>
      </c>
      <c r="BD38" s="7">
        <v>6</v>
      </c>
      <c r="BE38" s="7">
        <v>10</v>
      </c>
      <c r="BF38" s="7">
        <v>16</v>
      </c>
      <c r="BG38" s="7">
        <v>1</v>
      </c>
      <c r="BH38" s="8">
        <v>25</v>
      </c>
      <c r="BI38" s="8">
        <v>14</v>
      </c>
      <c r="BJ38" s="8">
        <v>39</v>
      </c>
      <c r="BK38" s="8">
        <v>3</v>
      </c>
      <c r="BL38" s="9">
        <v>70</v>
      </c>
      <c r="BM38" s="9">
        <v>56</v>
      </c>
      <c r="BN38" s="9">
        <v>126</v>
      </c>
      <c r="BO38" s="9">
        <v>12</v>
      </c>
      <c r="BP38" s="10" t="str">
        <f t="shared" si="10"/>
        <v>กลาง</v>
      </c>
      <c r="BQ38" s="10" t="str">
        <f t="shared" si="11"/>
        <v>2</v>
      </c>
    </row>
    <row r="39" spans="1:69" ht="18.75">
      <c r="A39" s="5">
        <v>28</v>
      </c>
      <c r="B39" s="6">
        <v>60010177</v>
      </c>
      <c r="C39" s="7" t="s">
        <v>143</v>
      </c>
      <c r="D39" s="7">
        <v>0</v>
      </c>
      <c r="E39" s="7">
        <v>0</v>
      </c>
      <c r="F39" s="7">
        <v>0</v>
      </c>
      <c r="G39" s="7">
        <v>0</v>
      </c>
      <c r="H39" s="7">
        <v>4</v>
      </c>
      <c r="I39" s="7">
        <v>5</v>
      </c>
      <c r="J39" s="7">
        <v>9</v>
      </c>
      <c r="K39" s="7">
        <v>1</v>
      </c>
      <c r="L39" s="7">
        <v>5</v>
      </c>
      <c r="M39" s="7">
        <v>3</v>
      </c>
      <c r="N39" s="7">
        <v>8</v>
      </c>
      <c r="O39" s="7">
        <v>1</v>
      </c>
      <c r="P39" s="8">
        <v>9</v>
      </c>
      <c r="Q39" s="8">
        <v>8</v>
      </c>
      <c r="R39" s="8">
        <v>17</v>
      </c>
      <c r="S39" s="8">
        <v>2</v>
      </c>
      <c r="T39" s="7">
        <v>2</v>
      </c>
      <c r="U39" s="7">
        <v>3</v>
      </c>
      <c r="V39" s="7">
        <v>5</v>
      </c>
      <c r="W39" s="7">
        <v>1</v>
      </c>
      <c r="X39" s="7">
        <v>4</v>
      </c>
      <c r="Y39" s="7">
        <v>2</v>
      </c>
      <c r="Z39" s="7">
        <v>6</v>
      </c>
      <c r="AA39" s="7">
        <v>1</v>
      </c>
      <c r="AB39" s="7">
        <v>9</v>
      </c>
      <c r="AC39" s="7">
        <v>2</v>
      </c>
      <c r="AD39" s="7">
        <v>11</v>
      </c>
      <c r="AE39" s="7">
        <v>1</v>
      </c>
      <c r="AF39" s="7">
        <v>5</v>
      </c>
      <c r="AG39" s="7">
        <v>2</v>
      </c>
      <c r="AH39" s="7">
        <v>7</v>
      </c>
      <c r="AI39" s="7">
        <v>1</v>
      </c>
      <c r="AJ39" s="7">
        <v>1</v>
      </c>
      <c r="AK39" s="7">
        <v>3</v>
      </c>
      <c r="AL39" s="7">
        <v>4</v>
      </c>
      <c r="AM39" s="7">
        <v>1</v>
      </c>
      <c r="AN39" s="7">
        <v>6</v>
      </c>
      <c r="AO39" s="7">
        <v>4</v>
      </c>
      <c r="AP39" s="7">
        <v>10</v>
      </c>
      <c r="AQ39" s="7">
        <v>1</v>
      </c>
      <c r="AR39" s="8">
        <v>27</v>
      </c>
      <c r="AS39" s="8">
        <v>16</v>
      </c>
      <c r="AT39" s="8">
        <v>43</v>
      </c>
      <c r="AU39" s="8">
        <v>6</v>
      </c>
      <c r="AV39" s="7">
        <v>3</v>
      </c>
      <c r="AW39" s="7">
        <v>7</v>
      </c>
      <c r="AX39" s="7">
        <v>10</v>
      </c>
      <c r="AY39" s="7">
        <v>1</v>
      </c>
      <c r="AZ39" s="7">
        <v>6</v>
      </c>
      <c r="BA39" s="7">
        <v>2</v>
      </c>
      <c r="BB39" s="7">
        <v>8</v>
      </c>
      <c r="BC39" s="7">
        <v>1</v>
      </c>
      <c r="BD39" s="7">
        <v>8</v>
      </c>
      <c r="BE39" s="7">
        <v>3</v>
      </c>
      <c r="BF39" s="7">
        <v>11</v>
      </c>
      <c r="BG39" s="7">
        <v>1</v>
      </c>
      <c r="BH39" s="8">
        <v>17</v>
      </c>
      <c r="BI39" s="8">
        <v>12</v>
      </c>
      <c r="BJ39" s="8">
        <v>29</v>
      </c>
      <c r="BK39" s="8">
        <v>3</v>
      </c>
      <c r="BL39" s="9">
        <v>53</v>
      </c>
      <c r="BM39" s="9">
        <v>36</v>
      </c>
      <c r="BN39" s="9">
        <v>89</v>
      </c>
      <c r="BO39" s="9">
        <v>11</v>
      </c>
      <c r="BP39" s="10" t="str">
        <f t="shared" si="10"/>
        <v>เล็ก</v>
      </c>
      <c r="BQ39" s="10" t="str">
        <f t="shared" si="11"/>
        <v>1</v>
      </c>
    </row>
    <row r="40" spans="1:69" ht="18.75">
      <c r="A40" s="5">
        <v>29</v>
      </c>
      <c r="B40" s="6">
        <v>60010181</v>
      </c>
      <c r="C40" s="7" t="s">
        <v>145</v>
      </c>
      <c r="D40" s="7">
        <v>0</v>
      </c>
      <c r="E40" s="7">
        <v>0</v>
      </c>
      <c r="F40" s="7">
        <v>0</v>
      </c>
      <c r="G40" s="7">
        <v>0</v>
      </c>
      <c r="H40" s="7">
        <v>3</v>
      </c>
      <c r="I40" s="7">
        <v>8</v>
      </c>
      <c r="J40" s="7">
        <v>11</v>
      </c>
      <c r="K40" s="7">
        <v>1</v>
      </c>
      <c r="L40" s="7">
        <v>7</v>
      </c>
      <c r="M40" s="7">
        <v>6</v>
      </c>
      <c r="N40" s="7">
        <v>13</v>
      </c>
      <c r="O40" s="7">
        <v>1</v>
      </c>
      <c r="P40" s="8">
        <v>10</v>
      </c>
      <c r="Q40" s="8">
        <v>14</v>
      </c>
      <c r="R40" s="8">
        <v>24</v>
      </c>
      <c r="S40" s="8">
        <v>2</v>
      </c>
      <c r="T40" s="7">
        <v>8</v>
      </c>
      <c r="U40" s="7">
        <v>5</v>
      </c>
      <c r="V40" s="7">
        <v>13</v>
      </c>
      <c r="W40" s="7">
        <v>1</v>
      </c>
      <c r="X40" s="7">
        <v>9</v>
      </c>
      <c r="Y40" s="7">
        <v>8</v>
      </c>
      <c r="Z40" s="7">
        <v>17</v>
      </c>
      <c r="AA40" s="7">
        <v>1</v>
      </c>
      <c r="AB40" s="7">
        <v>9</v>
      </c>
      <c r="AC40" s="7">
        <v>10</v>
      </c>
      <c r="AD40" s="7">
        <v>19</v>
      </c>
      <c r="AE40" s="7">
        <v>1</v>
      </c>
      <c r="AF40" s="7">
        <v>9</v>
      </c>
      <c r="AG40" s="7">
        <v>10</v>
      </c>
      <c r="AH40" s="7">
        <v>19</v>
      </c>
      <c r="AI40" s="7">
        <v>1</v>
      </c>
      <c r="AJ40" s="7">
        <v>3</v>
      </c>
      <c r="AK40" s="7">
        <v>9</v>
      </c>
      <c r="AL40" s="7">
        <v>12</v>
      </c>
      <c r="AM40" s="7">
        <v>1</v>
      </c>
      <c r="AN40" s="7">
        <v>3</v>
      </c>
      <c r="AO40" s="7">
        <v>9</v>
      </c>
      <c r="AP40" s="7">
        <v>12</v>
      </c>
      <c r="AQ40" s="7">
        <v>1</v>
      </c>
      <c r="AR40" s="8">
        <v>41</v>
      </c>
      <c r="AS40" s="8">
        <v>51</v>
      </c>
      <c r="AT40" s="8">
        <v>92</v>
      </c>
      <c r="AU40" s="8">
        <v>6</v>
      </c>
      <c r="AV40" s="7">
        <v>8</v>
      </c>
      <c r="AW40" s="7">
        <v>4</v>
      </c>
      <c r="AX40" s="7">
        <v>12</v>
      </c>
      <c r="AY40" s="7">
        <v>1</v>
      </c>
      <c r="AZ40" s="7">
        <v>7</v>
      </c>
      <c r="BA40" s="7">
        <v>6</v>
      </c>
      <c r="BB40" s="7">
        <v>13</v>
      </c>
      <c r="BC40" s="7">
        <v>1</v>
      </c>
      <c r="BD40" s="7">
        <v>8</v>
      </c>
      <c r="BE40" s="7">
        <v>7</v>
      </c>
      <c r="BF40" s="7">
        <v>15</v>
      </c>
      <c r="BG40" s="7">
        <v>1</v>
      </c>
      <c r="BH40" s="8">
        <v>23</v>
      </c>
      <c r="BI40" s="8">
        <v>17</v>
      </c>
      <c r="BJ40" s="8">
        <v>40</v>
      </c>
      <c r="BK40" s="8">
        <v>3</v>
      </c>
      <c r="BL40" s="9">
        <v>74</v>
      </c>
      <c r="BM40" s="9">
        <v>82</v>
      </c>
      <c r="BN40" s="9">
        <v>156</v>
      </c>
      <c r="BO40" s="9">
        <v>11</v>
      </c>
      <c r="BP40" s="10" t="str">
        <f t="shared" si="10"/>
        <v>กลาง</v>
      </c>
      <c r="BQ40" s="10" t="str">
        <f t="shared" si="11"/>
        <v>2</v>
      </c>
    </row>
    <row r="41" spans="1:69" ht="18.75">
      <c r="A41" s="5">
        <v>30</v>
      </c>
      <c r="B41" s="6">
        <v>60010182</v>
      </c>
      <c r="C41" s="7" t="s">
        <v>146</v>
      </c>
      <c r="D41" s="7">
        <v>0</v>
      </c>
      <c r="E41" s="7">
        <v>0</v>
      </c>
      <c r="F41" s="7">
        <v>0</v>
      </c>
      <c r="G41" s="7">
        <v>0</v>
      </c>
      <c r="H41" s="7">
        <v>6</v>
      </c>
      <c r="I41" s="7">
        <v>6</v>
      </c>
      <c r="J41" s="7">
        <v>12</v>
      </c>
      <c r="K41" s="7">
        <v>1</v>
      </c>
      <c r="L41" s="7">
        <v>9</v>
      </c>
      <c r="M41" s="7">
        <v>5</v>
      </c>
      <c r="N41" s="7">
        <v>14</v>
      </c>
      <c r="O41" s="7">
        <v>1</v>
      </c>
      <c r="P41" s="8">
        <v>15</v>
      </c>
      <c r="Q41" s="8">
        <v>11</v>
      </c>
      <c r="R41" s="8">
        <v>26</v>
      </c>
      <c r="S41" s="8">
        <v>2</v>
      </c>
      <c r="T41" s="7">
        <v>7</v>
      </c>
      <c r="U41" s="7">
        <v>5</v>
      </c>
      <c r="V41" s="7">
        <v>12</v>
      </c>
      <c r="W41" s="7">
        <v>1</v>
      </c>
      <c r="X41" s="7">
        <v>7</v>
      </c>
      <c r="Y41" s="7">
        <v>4</v>
      </c>
      <c r="Z41" s="7">
        <v>11</v>
      </c>
      <c r="AA41" s="7">
        <v>1</v>
      </c>
      <c r="AB41" s="7">
        <v>10</v>
      </c>
      <c r="AC41" s="7">
        <v>6</v>
      </c>
      <c r="AD41" s="7">
        <v>16</v>
      </c>
      <c r="AE41" s="7">
        <v>1</v>
      </c>
      <c r="AF41" s="7">
        <v>8</v>
      </c>
      <c r="AG41" s="7">
        <v>8</v>
      </c>
      <c r="AH41" s="7">
        <v>16</v>
      </c>
      <c r="AI41" s="7">
        <v>1</v>
      </c>
      <c r="AJ41" s="7">
        <v>13</v>
      </c>
      <c r="AK41" s="7">
        <v>9</v>
      </c>
      <c r="AL41" s="7">
        <v>22</v>
      </c>
      <c r="AM41" s="7">
        <v>1</v>
      </c>
      <c r="AN41" s="7">
        <v>8</v>
      </c>
      <c r="AO41" s="7">
        <v>11</v>
      </c>
      <c r="AP41" s="7">
        <v>19</v>
      </c>
      <c r="AQ41" s="7">
        <v>1</v>
      </c>
      <c r="AR41" s="8">
        <v>53</v>
      </c>
      <c r="AS41" s="8">
        <v>43</v>
      </c>
      <c r="AT41" s="8">
        <v>96</v>
      </c>
      <c r="AU41" s="8">
        <v>6</v>
      </c>
      <c r="AV41" s="7">
        <v>7</v>
      </c>
      <c r="AW41" s="7">
        <v>6</v>
      </c>
      <c r="AX41" s="7">
        <v>13</v>
      </c>
      <c r="AY41" s="7">
        <v>1</v>
      </c>
      <c r="AZ41" s="7">
        <v>11</v>
      </c>
      <c r="BA41" s="7">
        <v>8</v>
      </c>
      <c r="BB41" s="7">
        <v>19</v>
      </c>
      <c r="BC41" s="7">
        <v>1</v>
      </c>
      <c r="BD41" s="7">
        <v>10</v>
      </c>
      <c r="BE41" s="7">
        <v>9</v>
      </c>
      <c r="BF41" s="7">
        <v>19</v>
      </c>
      <c r="BG41" s="7">
        <v>1</v>
      </c>
      <c r="BH41" s="8">
        <v>28</v>
      </c>
      <c r="BI41" s="8">
        <v>23</v>
      </c>
      <c r="BJ41" s="8">
        <v>51</v>
      </c>
      <c r="BK41" s="8">
        <v>3</v>
      </c>
      <c r="BL41" s="9">
        <v>96</v>
      </c>
      <c r="BM41" s="9">
        <v>77</v>
      </c>
      <c r="BN41" s="9">
        <v>173</v>
      </c>
      <c r="BO41" s="9">
        <v>11</v>
      </c>
      <c r="BP41" s="10" t="str">
        <f t="shared" si="10"/>
        <v>กลาง</v>
      </c>
      <c r="BQ41" s="10" t="str">
        <f t="shared" si="11"/>
        <v>2</v>
      </c>
    </row>
    <row r="42" spans="1:69" ht="18.75">
      <c r="A42" s="5">
        <v>31</v>
      </c>
      <c r="B42" s="6">
        <v>60010188</v>
      </c>
      <c r="C42" s="7" t="s">
        <v>152</v>
      </c>
      <c r="D42" s="7">
        <v>3</v>
      </c>
      <c r="E42" s="7">
        <v>3</v>
      </c>
      <c r="F42" s="7">
        <v>6</v>
      </c>
      <c r="G42" s="7">
        <v>1</v>
      </c>
      <c r="H42" s="7">
        <v>5</v>
      </c>
      <c r="I42" s="7">
        <v>2</v>
      </c>
      <c r="J42" s="7">
        <v>7</v>
      </c>
      <c r="K42" s="7">
        <v>1</v>
      </c>
      <c r="L42" s="7">
        <v>4</v>
      </c>
      <c r="M42" s="7">
        <v>5</v>
      </c>
      <c r="N42" s="7">
        <v>9</v>
      </c>
      <c r="O42" s="7">
        <v>1</v>
      </c>
      <c r="P42" s="8">
        <v>12</v>
      </c>
      <c r="Q42" s="8">
        <v>10</v>
      </c>
      <c r="R42" s="8">
        <v>22</v>
      </c>
      <c r="S42" s="8">
        <v>3</v>
      </c>
      <c r="T42" s="7">
        <v>3</v>
      </c>
      <c r="U42" s="7">
        <v>3</v>
      </c>
      <c r="V42" s="7">
        <v>6</v>
      </c>
      <c r="W42" s="7">
        <v>1</v>
      </c>
      <c r="X42" s="7">
        <v>3</v>
      </c>
      <c r="Y42" s="7">
        <v>4</v>
      </c>
      <c r="Z42" s="7">
        <v>7</v>
      </c>
      <c r="AA42" s="7">
        <v>1</v>
      </c>
      <c r="AB42" s="7">
        <v>7</v>
      </c>
      <c r="AC42" s="7">
        <v>4</v>
      </c>
      <c r="AD42" s="7">
        <v>11</v>
      </c>
      <c r="AE42" s="7">
        <v>1</v>
      </c>
      <c r="AF42" s="7">
        <v>7</v>
      </c>
      <c r="AG42" s="7">
        <v>3</v>
      </c>
      <c r="AH42" s="7">
        <v>10</v>
      </c>
      <c r="AI42" s="7">
        <v>1</v>
      </c>
      <c r="AJ42" s="7">
        <v>3</v>
      </c>
      <c r="AK42" s="7">
        <v>4</v>
      </c>
      <c r="AL42" s="7">
        <v>7</v>
      </c>
      <c r="AM42" s="7">
        <v>1</v>
      </c>
      <c r="AN42" s="7">
        <v>3</v>
      </c>
      <c r="AO42" s="7">
        <v>3</v>
      </c>
      <c r="AP42" s="7">
        <v>6</v>
      </c>
      <c r="AQ42" s="7">
        <v>1</v>
      </c>
      <c r="AR42" s="8">
        <v>26</v>
      </c>
      <c r="AS42" s="8">
        <v>21</v>
      </c>
      <c r="AT42" s="8">
        <v>47</v>
      </c>
      <c r="AU42" s="8">
        <v>6</v>
      </c>
      <c r="AV42" s="7">
        <v>5</v>
      </c>
      <c r="AW42" s="7">
        <v>3</v>
      </c>
      <c r="AX42" s="7">
        <v>8</v>
      </c>
      <c r="AY42" s="7">
        <v>1</v>
      </c>
      <c r="AZ42" s="7">
        <v>6</v>
      </c>
      <c r="BA42" s="7">
        <v>2</v>
      </c>
      <c r="BB42" s="7">
        <v>8</v>
      </c>
      <c r="BC42" s="7">
        <v>1</v>
      </c>
      <c r="BD42" s="7">
        <v>6</v>
      </c>
      <c r="BE42" s="7">
        <v>4</v>
      </c>
      <c r="BF42" s="7">
        <v>10</v>
      </c>
      <c r="BG42" s="7">
        <v>1</v>
      </c>
      <c r="BH42" s="8">
        <v>17</v>
      </c>
      <c r="BI42" s="8">
        <v>9</v>
      </c>
      <c r="BJ42" s="8">
        <v>26</v>
      </c>
      <c r="BK42" s="8">
        <v>3</v>
      </c>
      <c r="BL42" s="9">
        <v>55</v>
      </c>
      <c r="BM42" s="9">
        <v>40</v>
      </c>
      <c r="BN42" s="9">
        <v>95</v>
      </c>
      <c r="BO42" s="9">
        <v>12</v>
      </c>
      <c r="BP42" s="10" t="str">
        <f t="shared" si="10"/>
        <v>เล็ก</v>
      </c>
      <c r="BQ42" s="10" t="str">
        <f t="shared" si="11"/>
        <v>1</v>
      </c>
    </row>
    <row r="43" spans="1:69" s="87" customFormat="1" ht="18.75">
      <c r="A43" s="12" t="s">
        <v>195</v>
      </c>
      <c r="B43" s="13"/>
      <c r="C43" s="14" t="s">
        <v>193</v>
      </c>
      <c r="D43" s="15">
        <f aca="true" t="shared" si="12" ref="D43:AI43">SUM(D37:D42)</f>
        <v>6</v>
      </c>
      <c r="E43" s="15">
        <f t="shared" si="12"/>
        <v>7</v>
      </c>
      <c r="F43" s="15">
        <f t="shared" si="12"/>
        <v>13</v>
      </c>
      <c r="G43" s="15">
        <f t="shared" si="12"/>
        <v>2</v>
      </c>
      <c r="H43" s="15">
        <f t="shared" si="12"/>
        <v>25</v>
      </c>
      <c r="I43" s="15">
        <f t="shared" si="12"/>
        <v>27</v>
      </c>
      <c r="J43" s="15">
        <f t="shared" si="12"/>
        <v>52</v>
      </c>
      <c r="K43" s="15">
        <f t="shared" si="12"/>
        <v>6</v>
      </c>
      <c r="L43" s="15">
        <f t="shared" si="12"/>
        <v>37</v>
      </c>
      <c r="M43" s="15">
        <f t="shared" si="12"/>
        <v>31</v>
      </c>
      <c r="N43" s="15">
        <f t="shared" si="12"/>
        <v>68</v>
      </c>
      <c r="O43" s="15">
        <f t="shared" si="12"/>
        <v>6</v>
      </c>
      <c r="P43" s="15">
        <f t="shared" si="12"/>
        <v>68</v>
      </c>
      <c r="Q43" s="15">
        <f t="shared" si="12"/>
        <v>65</v>
      </c>
      <c r="R43" s="15">
        <f t="shared" si="12"/>
        <v>133</v>
      </c>
      <c r="S43" s="15">
        <f t="shared" si="12"/>
        <v>14</v>
      </c>
      <c r="T43" s="15">
        <f t="shared" si="12"/>
        <v>30</v>
      </c>
      <c r="U43" s="15">
        <f t="shared" si="12"/>
        <v>27</v>
      </c>
      <c r="V43" s="15">
        <f t="shared" si="12"/>
        <v>57</v>
      </c>
      <c r="W43" s="15">
        <f t="shared" si="12"/>
        <v>6</v>
      </c>
      <c r="X43" s="15">
        <f t="shared" si="12"/>
        <v>38</v>
      </c>
      <c r="Y43" s="15">
        <f t="shared" si="12"/>
        <v>26</v>
      </c>
      <c r="Z43" s="15">
        <f t="shared" si="12"/>
        <v>64</v>
      </c>
      <c r="AA43" s="15">
        <f t="shared" si="12"/>
        <v>6</v>
      </c>
      <c r="AB43" s="15">
        <f t="shared" si="12"/>
        <v>51</v>
      </c>
      <c r="AC43" s="15">
        <f t="shared" si="12"/>
        <v>31</v>
      </c>
      <c r="AD43" s="15">
        <f t="shared" si="12"/>
        <v>82</v>
      </c>
      <c r="AE43" s="15">
        <f t="shared" si="12"/>
        <v>6</v>
      </c>
      <c r="AF43" s="15">
        <f t="shared" si="12"/>
        <v>37</v>
      </c>
      <c r="AG43" s="15">
        <f t="shared" si="12"/>
        <v>30</v>
      </c>
      <c r="AH43" s="15">
        <f t="shared" si="12"/>
        <v>67</v>
      </c>
      <c r="AI43" s="15">
        <f t="shared" si="12"/>
        <v>6</v>
      </c>
      <c r="AJ43" s="15">
        <f aca="true" t="shared" si="13" ref="AJ43:BO43">SUM(AJ37:AJ42)</f>
        <v>30</v>
      </c>
      <c r="AK43" s="15">
        <f t="shared" si="13"/>
        <v>37</v>
      </c>
      <c r="AL43" s="15">
        <f t="shared" si="13"/>
        <v>67</v>
      </c>
      <c r="AM43" s="15">
        <f t="shared" si="13"/>
        <v>6</v>
      </c>
      <c r="AN43" s="15">
        <f t="shared" si="13"/>
        <v>32</v>
      </c>
      <c r="AO43" s="15">
        <f t="shared" si="13"/>
        <v>35</v>
      </c>
      <c r="AP43" s="15">
        <f t="shared" si="13"/>
        <v>67</v>
      </c>
      <c r="AQ43" s="15">
        <f t="shared" si="13"/>
        <v>6</v>
      </c>
      <c r="AR43" s="15">
        <f t="shared" si="13"/>
        <v>218</v>
      </c>
      <c r="AS43" s="15">
        <f t="shared" si="13"/>
        <v>186</v>
      </c>
      <c r="AT43" s="15">
        <f t="shared" si="13"/>
        <v>404</v>
      </c>
      <c r="AU43" s="15">
        <f t="shared" si="13"/>
        <v>36</v>
      </c>
      <c r="AV43" s="15">
        <f t="shared" si="13"/>
        <v>35</v>
      </c>
      <c r="AW43" s="15">
        <f t="shared" si="13"/>
        <v>31</v>
      </c>
      <c r="AX43" s="15">
        <f t="shared" si="13"/>
        <v>66</v>
      </c>
      <c r="AY43" s="15">
        <f t="shared" si="13"/>
        <v>6</v>
      </c>
      <c r="AZ43" s="15">
        <f t="shared" si="13"/>
        <v>47</v>
      </c>
      <c r="BA43" s="15">
        <f t="shared" si="13"/>
        <v>28</v>
      </c>
      <c r="BB43" s="15">
        <f t="shared" si="13"/>
        <v>75</v>
      </c>
      <c r="BC43" s="15">
        <f t="shared" si="13"/>
        <v>6</v>
      </c>
      <c r="BD43" s="15">
        <f t="shared" si="13"/>
        <v>41</v>
      </c>
      <c r="BE43" s="15">
        <f t="shared" si="13"/>
        <v>41</v>
      </c>
      <c r="BF43" s="15">
        <f t="shared" si="13"/>
        <v>82</v>
      </c>
      <c r="BG43" s="15">
        <f t="shared" si="13"/>
        <v>6</v>
      </c>
      <c r="BH43" s="15">
        <f t="shared" si="13"/>
        <v>123</v>
      </c>
      <c r="BI43" s="15">
        <f t="shared" si="13"/>
        <v>100</v>
      </c>
      <c r="BJ43" s="15">
        <f t="shared" si="13"/>
        <v>223</v>
      </c>
      <c r="BK43" s="15">
        <f t="shared" si="13"/>
        <v>18</v>
      </c>
      <c r="BL43" s="15">
        <f t="shared" si="13"/>
        <v>409</v>
      </c>
      <c r="BM43" s="15">
        <f t="shared" si="13"/>
        <v>351</v>
      </c>
      <c r="BN43" s="15">
        <f t="shared" si="13"/>
        <v>760</v>
      </c>
      <c r="BO43" s="15">
        <f t="shared" si="13"/>
        <v>68</v>
      </c>
      <c r="BP43" s="15"/>
      <c r="BQ43" s="15"/>
    </row>
    <row r="44" spans="1:69" s="93" customFormat="1" ht="18.75">
      <c r="A44" s="88"/>
      <c r="B44" s="89"/>
      <c r="C44" s="112" t="s">
        <v>194</v>
      </c>
      <c r="D44" s="91">
        <f>SUM(D15)+D25+D35+D43</f>
        <v>22</v>
      </c>
      <c r="E44" s="91">
        <f aca="true" t="shared" si="14" ref="E44:BO44">SUM(E15)+E25+E35+E43</f>
        <v>25</v>
      </c>
      <c r="F44" s="91">
        <f t="shared" si="14"/>
        <v>47</v>
      </c>
      <c r="G44" s="91">
        <f t="shared" si="14"/>
        <v>6</v>
      </c>
      <c r="H44" s="91">
        <f t="shared" si="14"/>
        <v>243</v>
      </c>
      <c r="I44" s="91">
        <f t="shared" si="14"/>
        <v>209</v>
      </c>
      <c r="J44" s="91">
        <f t="shared" si="14"/>
        <v>452</v>
      </c>
      <c r="K44" s="91">
        <f t="shared" si="14"/>
        <v>32</v>
      </c>
      <c r="L44" s="91">
        <f t="shared" si="14"/>
        <v>258</v>
      </c>
      <c r="M44" s="91">
        <f t="shared" si="14"/>
        <v>253</v>
      </c>
      <c r="N44" s="91">
        <f t="shared" si="14"/>
        <v>511</v>
      </c>
      <c r="O44" s="91">
        <f t="shared" si="14"/>
        <v>34</v>
      </c>
      <c r="P44" s="91">
        <f t="shared" si="14"/>
        <v>523</v>
      </c>
      <c r="Q44" s="91">
        <f t="shared" si="14"/>
        <v>487</v>
      </c>
      <c r="R44" s="91">
        <f t="shared" si="14"/>
        <v>1010</v>
      </c>
      <c r="S44" s="91">
        <f t="shared" si="14"/>
        <v>72</v>
      </c>
      <c r="T44" s="91">
        <f t="shared" si="14"/>
        <v>283</v>
      </c>
      <c r="U44" s="91">
        <f t="shared" si="14"/>
        <v>234</v>
      </c>
      <c r="V44" s="91">
        <f t="shared" si="14"/>
        <v>517</v>
      </c>
      <c r="W44" s="91">
        <f t="shared" si="14"/>
        <v>35</v>
      </c>
      <c r="X44" s="91">
        <f t="shared" si="14"/>
        <v>345</v>
      </c>
      <c r="Y44" s="91">
        <f t="shared" si="14"/>
        <v>279</v>
      </c>
      <c r="Z44" s="91">
        <f t="shared" si="14"/>
        <v>624</v>
      </c>
      <c r="AA44" s="91">
        <f t="shared" si="14"/>
        <v>35</v>
      </c>
      <c r="AB44" s="91">
        <f t="shared" si="14"/>
        <v>338</v>
      </c>
      <c r="AC44" s="91">
        <f t="shared" si="14"/>
        <v>286</v>
      </c>
      <c r="AD44" s="91">
        <f t="shared" si="14"/>
        <v>624</v>
      </c>
      <c r="AE44" s="91">
        <f t="shared" si="14"/>
        <v>36</v>
      </c>
      <c r="AF44" s="91">
        <f t="shared" si="14"/>
        <v>365</v>
      </c>
      <c r="AG44" s="91">
        <f t="shared" si="14"/>
        <v>274</v>
      </c>
      <c r="AH44" s="91">
        <f t="shared" si="14"/>
        <v>639</v>
      </c>
      <c r="AI44" s="91">
        <f t="shared" si="14"/>
        <v>36</v>
      </c>
      <c r="AJ44" s="91">
        <f t="shared" si="14"/>
        <v>333</v>
      </c>
      <c r="AK44" s="91">
        <f t="shared" si="14"/>
        <v>300</v>
      </c>
      <c r="AL44" s="91">
        <f t="shared" si="14"/>
        <v>633</v>
      </c>
      <c r="AM44" s="91">
        <f t="shared" si="14"/>
        <v>36</v>
      </c>
      <c r="AN44" s="91">
        <f t="shared" si="14"/>
        <v>333</v>
      </c>
      <c r="AO44" s="91">
        <f t="shared" si="14"/>
        <v>306</v>
      </c>
      <c r="AP44" s="91">
        <f t="shared" si="14"/>
        <v>639</v>
      </c>
      <c r="AQ44" s="91">
        <f t="shared" si="14"/>
        <v>35</v>
      </c>
      <c r="AR44" s="91">
        <f t="shared" si="14"/>
        <v>1997</v>
      </c>
      <c r="AS44" s="91">
        <f t="shared" si="14"/>
        <v>1679</v>
      </c>
      <c r="AT44" s="91">
        <f t="shared" si="14"/>
        <v>3676</v>
      </c>
      <c r="AU44" s="91">
        <f t="shared" si="14"/>
        <v>213</v>
      </c>
      <c r="AV44" s="91">
        <f t="shared" si="14"/>
        <v>357</v>
      </c>
      <c r="AW44" s="91">
        <f t="shared" si="14"/>
        <v>281</v>
      </c>
      <c r="AX44" s="91">
        <f t="shared" si="14"/>
        <v>638</v>
      </c>
      <c r="AY44" s="91">
        <f t="shared" si="14"/>
        <v>35</v>
      </c>
      <c r="AZ44" s="91">
        <f t="shared" si="14"/>
        <v>382</v>
      </c>
      <c r="BA44" s="91">
        <f t="shared" si="14"/>
        <v>270</v>
      </c>
      <c r="BB44" s="91">
        <f t="shared" si="14"/>
        <v>652</v>
      </c>
      <c r="BC44" s="91">
        <f t="shared" si="14"/>
        <v>35</v>
      </c>
      <c r="BD44" s="91">
        <f t="shared" si="14"/>
        <v>381</v>
      </c>
      <c r="BE44" s="91">
        <f t="shared" si="14"/>
        <v>288</v>
      </c>
      <c r="BF44" s="91">
        <f t="shared" si="14"/>
        <v>669</v>
      </c>
      <c r="BG44" s="91">
        <f t="shared" si="14"/>
        <v>34</v>
      </c>
      <c r="BH44" s="91">
        <f t="shared" si="14"/>
        <v>1120</v>
      </c>
      <c r="BI44" s="91">
        <f t="shared" si="14"/>
        <v>839</v>
      </c>
      <c r="BJ44" s="91">
        <f t="shared" si="14"/>
        <v>1959</v>
      </c>
      <c r="BK44" s="91">
        <f t="shared" si="14"/>
        <v>104</v>
      </c>
      <c r="BL44" s="91">
        <f t="shared" si="14"/>
        <v>3640</v>
      </c>
      <c r="BM44" s="91">
        <f t="shared" si="14"/>
        <v>3005</v>
      </c>
      <c r="BN44" s="91">
        <f t="shared" si="14"/>
        <v>6645</v>
      </c>
      <c r="BO44" s="91">
        <f t="shared" si="14"/>
        <v>389</v>
      </c>
      <c r="BP44" s="92"/>
      <c r="BQ44" s="92"/>
    </row>
  </sheetData>
  <sheetProtection/>
  <mergeCells count="20">
    <mergeCell ref="BL3:BO3"/>
    <mergeCell ref="BP3:BQ3"/>
    <mergeCell ref="AN3:AQ3"/>
    <mergeCell ref="AR3:AU3"/>
    <mergeCell ref="AV3:AY3"/>
    <mergeCell ref="AZ3:BC3"/>
    <mergeCell ref="BD3:BG3"/>
    <mergeCell ref="BH3:BK3"/>
    <mergeCell ref="P3:S3"/>
    <mergeCell ref="T3:W3"/>
    <mergeCell ref="X3:AA3"/>
    <mergeCell ref="AB3:AE3"/>
    <mergeCell ref="AF3:AI3"/>
    <mergeCell ref="AJ3:AM3"/>
    <mergeCell ref="A3:A4"/>
    <mergeCell ref="B3:B4"/>
    <mergeCell ref="C3:C4"/>
    <mergeCell ref="D3:G3"/>
    <mergeCell ref="H3:K3"/>
    <mergeCell ref="L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2021-07-13T03:40:16Z</cp:lastPrinted>
  <dcterms:created xsi:type="dcterms:W3CDTF">2021-06-28T00:47:54Z</dcterms:created>
  <dcterms:modified xsi:type="dcterms:W3CDTF">2021-07-14T08:20:40Z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